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.ad.jhu.edu\cloud\psmile$\PRD\SMILE\Shared\Resources\New Resources\Example Docs for GCLP Related Folder\Anne-Prec_Acc_RefRange\"/>
    </mc:Choice>
  </mc:AlternateContent>
  <bookViews>
    <workbookView xWindow="120" yWindow="150" windowWidth="19100" windowHeight="8420" activeTab="3"/>
  </bookViews>
  <sheets>
    <sheet name="20 RUNS PV-1" sheetId="1" r:id="rId2"/>
    <sheet name="20 RUNS PV-2" sheetId="2" r:id="rId3"/>
    <sheet name="4 RUNS PV-1 " sheetId="3" r:id="rId4"/>
    <sheet name="4 RUNS PV-2" sheetId="4" r:id="rId5"/>
  </sheets>
  <definedNames/>
  <calcPr calcId="162913"/>
</workbook>
</file>

<file path=xl/calcChain.xml><?xml version="1.0" encoding="utf-8"?>
<calcChain xmlns="http://schemas.openxmlformats.org/spreadsheetml/2006/main">
  <c r="Z31" i="1" l="1"/>
</calcChain>
</file>

<file path=xl/sharedStrings.xml><?xml version="1.0" encoding="utf-8"?>
<sst xmlns="http://schemas.openxmlformats.org/spreadsheetml/2006/main" count="150" uniqueCount="47">
  <si>
    <t>URIC</t>
  </si>
  <si>
    <t>ALT</t>
  </si>
  <si>
    <t>ALB</t>
  </si>
  <si>
    <t>AMYL</t>
  </si>
  <si>
    <t>AST</t>
  </si>
  <si>
    <t>TBIL</t>
  </si>
  <si>
    <t>CA</t>
  </si>
  <si>
    <t>Cl</t>
  </si>
  <si>
    <t>CHOL</t>
  </si>
  <si>
    <t>DHDL</t>
  </si>
  <si>
    <t>CK</t>
  </si>
  <si>
    <t>CREA</t>
  </si>
  <si>
    <t>ECO2</t>
  </si>
  <si>
    <t>ALKP</t>
  </si>
  <si>
    <t>PHOS</t>
  </si>
  <si>
    <t>GLU</t>
  </si>
  <si>
    <t>LAC</t>
  </si>
  <si>
    <t>LIPA</t>
  </si>
  <si>
    <t>K</t>
  </si>
  <si>
    <t>TP</t>
  </si>
  <si>
    <t>NA</t>
  </si>
  <si>
    <t>TRIG</t>
  </si>
  <si>
    <t>BUN</t>
  </si>
  <si>
    <t>BU</t>
  </si>
  <si>
    <t>BC</t>
  </si>
  <si>
    <t>4 RUNS-A</t>
  </si>
  <si>
    <t>4 RUNS-B</t>
  </si>
  <si>
    <t>4 RUNS-C</t>
  </si>
  <si>
    <t>4 RUNS-D</t>
  </si>
  <si>
    <t>4 RUNS-E</t>
  </si>
  <si>
    <t>Mean</t>
  </si>
  <si>
    <t>SD</t>
  </si>
  <si>
    <t>CV</t>
  </si>
  <si>
    <t>n</t>
  </si>
  <si>
    <t>Within Run Precision--Precinormal</t>
  </si>
  <si>
    <t>Vitros 250</t>
  </si>
  <si>
    <t>Serial Number: 123456</t>
  </si>
  <si>
    <t>Date:  3 August 2023</t>
  </si>
  <si>
    <t>Within Run Precision--Preciabnormal</t>
  </si>
  <si>
    <t>Between Day Precision--Preciabnormal</t>
  </si>
  <si>
    <t>Between Day Precision--Precinormal</t>
  </si>
  <si>
    <t>Date:  3-7 August 2023</t>
  </si>
  <si>
    <t>Approved and current. Effective starting 10-Aug-2023. Last reviewed on 12-Aug-2025._x000d_
RDP 510 (version 1.0). Precision (Chemistry)_Example. Page 1 of 4</t>
  </si>
  <si>
    <t>NOTICE: This document is an example only. It must be revised to reflect your lab’s specific processes and/or specific protocol requirements.</t>
  </si>
  <si>
    <t>Approved and current. Effective starting 10-Aug-2023. Last reviewed on 12-Aug-2025._x000d_
RDP 510 (version 1.0). Precision (Chemistry)_Example. Page 2 of 4</t>
  </si>
  <si>
    <t>Approved and current. Effective starting 10-Aug-2023. Last reviewed on 12-Aug-2025._x000d_
RDP 510 (version 1.0). Precision (Chemistry)_Example. Page 3 of 4</t>
  </si>
  <si>
    <t>Approved and current. Effective starting 10-Aug-2023. Last reviewed on 12-Aug-2025._x000d_
RDP 510 (version 1.0). Precision (Chemistry)_Example. Page 4 of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</si>
</sst>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2" fontId="2" fillId="0" borderId="0" xfId="0" applyNumberFormat="1" applyFont="1"/>
    <xf numFmtId="10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4" fillId="0" borderId="0" xfId="0" applyFont="1"/>
    <xf numFmtId="15" fontId="0" fillId="0" borderId="0" xfId="0" applyNumberFormat="1"/>
    <xf numFmtId="0" fontId="5" fillId="0" borderId="0" xfId="0" applyFont="1" applyAlignment="1">
      <alignment horizontal="left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calcChain" Target="calcChain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Z31"/>
  <sheetViews>
    <sheetView workbookViewId="0" topLeftCell="A1">
      <selection pane="topLeft" activeCell="D1" sqref="D1:H3"/>
    </sheetView>
  </sheetViews>
  <sheetFormatPr defaultRowHeight="15"/>
  <sheetData>
    <row r="1" spans="1:1" ht="14.5">
      <c r="A1" s="10" t="s">
        <v>43</v>
      </c>
    </row>
    <row r="2" spans="1:1" ht="14.5">
      <c r="A2" s="10" t="s">
        <v>42</v>
      </c>
    </row>
    <row r="3" spans="1:8" ht="14.5">
      <c r="D3" s="8" t="s">
        <v>35</v>
      </c>
      <c r="E3" s="8"/>
      <c r="F3" s="8" t="s">
        <v>36</v>
      </c>
      <c r="G3" s="8"/>
      <c r="H3" s="8"/>
    </row>
    <row r="4" spans="4:8" ht="14.5">
      <c r="D4" s="8" t="s">
        <v>37</v>
      </c>
      <c r="E4" s="8"/>
      <c r="F4" s="8"/>
      <c r="G4" s="8"/>
      <c r="H4" s="8"/>
    </row>
    <row r="5" spans="4:8" ht="14.5">
      <c r="D5" s="8" t="s">
        <v>34</v>
      </c>
      <c r="E5" s="8"/>
      <c r="F5" s="8"/>
      <c r="G5" s="8"/>
      <c r="H5" s="8"/>
    </row>
    <row r="7" spans="2:26" ht="14.5">
      <c r="B7" s="1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23</v>
      </c>
      <c r="H7" s="2" t="s">
        <v>24</v>
      </c>
      <c r="I7" s="2" t="s">
        <v>5</v>
      </c>
      <c r="J7" s="2" t="s">
        <v>6</v>
      </c>
      <c r="K7" s="2" t="s">
        <v>7</v>
      </c>
      <c r="L7" s="2" t="s">
        <v>8</v>
      </c>
      <c r="M7" s="2" t="s">
        <v>9</v>
      </c>
      <c r="N7" s="2" t="s">
        <v>10</v>
      </c>
      <c r="O7" s="2" t="s">
        <v>11</v>
      </c>
      <c r="P7" s="2" t="s">
        <v>12</v>
      </c>
      <c r="Q7" s="2" t="s">
        <v>13</v>
      </c>
      <c r="R7" s="2" t="s">
        <v>14</v>
      </c>
      <c r="S7" s="2" t="s">
        <v>15</v>
      </c>
      <c r="T7" s="2" t="s">
        <v>16</v>
      </c>
      <c r="U7" s="2" t="s">
        <v>17</v>
      </c>
      <c r="V7" s="2" t="s">
        <v>18</v>
      </c>
      <c r="W7" s="2" t="s">
        <v>19</v>
      </c>
      <c r="X7" s="2" t="s">
        <v>20</v>
      </c>
      <c r="Y7" s="2" t="s">
        <v>21</v>
      </c>
      <c r="Z7" s="2" t="s">
        <v>22</v>
      </c>
    </row>
    <row r="8" spans="2:26" ht="14.5">
      <c r="B8">
        <v>3.7999999999999998</v>
      </c>
      <c r="C8">
        <v>40</v>
      </c>
      <c r="D8">
        <v>2.3399999999999999</v>
      </c>
      <c r="E8">
        <v>82</v>
      </c>
      <c r="F8">
        <v>29</v>
      </c>
      <c r="G8">
        <v>0.72999999999999998</v>
      </c>
      <c r="H8">
        <v>0.51000000000000001</v>
      </c>
      <c r="I8">
        <v>1.2</v>
      </c>
      <c r="J8">
        <v>9.0399999999999991</v>
      </c>
      <c r="K8">
        <v>79.900000000000006</v>
      </c>
      <c r="L8">
        <v>146</v>
      </c>
      <c r="M8">
        <v>35.399999999999999</v>
      </c>
      <c r="N8">
        <v>189</v>
      </c>
      <c r="O8">
        <v>0.90000000000000002</v>
      </c>
      <c r="P8">
        <v>22.600000000000001</v>
      </c>
      <c r="Q8">
        <v>102</v>
      </c>
      <c r="R8">
        <v>3.7799999999999998</v>
      </c>
      <c r="S8">
        <v>75</v>
      </c>
      <c r="T8">
        <v>1.3100000000000001</v>
      </c>
      <c r="U8">
        <v>134</v>
      </c>
      <c r="V8">
        <v>3.2000000000000002</v>
      </c>
      <c r="W8">
        <v>3.9900000000000002</v>
      </c>
      <c r="X8">
        <v>119.8</v>
      </c>
      <c r="Y8">
        <v>120.40000000000001</v>
      </c>
      <c r="Z8">
        <v>21</v>
      </c>
    </row>
    <row r="9" spans="2:26" ht="14.5">
      <c r="B9">
        <v>3.8100000000000001</v>
      </c>
      <c r="C9">
        <v>43</v>
      </c>
      <c r="D9">
        <v>2.3300000000000001</v>
      </c>
      <c r="E9">
        <v>83</v>
      </c>
      <c r="F9">
        <v>29</v>
      </c>
      <c r="G9">
        <v>0.71999999999999997</v>
      </c>
      <c r="H9">
        <v>0.57999999999999996</v>
      </c>
      <c r="I9">
        <v>1.22</v>
      </c>
      <c r="J9">
        <v>8.9299999999999997</v>
      </c>
      <c r="K9">
        <v>79.900000000000006</v>
      </c>
      <c r="L9">
        <v>144</v>
      </c>
      <c r="M9">
        <v>36.100000000000001</v>
      </c>
      <c r="N9">
        <v>192</v>
      </c>
      <c r="O9">
        <v>0.90000000000000002</v>
      </c>
      <c r="P9">
        <v>22</v>
      </c>
      <c r="Q9">
        <v>101</v>
      </c>
      <c r="R9">
        <v>3.6899999999999999</v>
      </c>
      <c r="S9">
        <v>75</v>
      </c>
      <c r="T9">
        <v>1.23</v>
      </c>
      <c r="U9">
        <v>132</v>
      </c>
      <c r="V9">
        <v>3.1099999999999999</v>
      </c>
      <c r="W9">
        <v>3.9900000000000002</v>
      </c>
      <c r="X9">
        <v>120.09999999999999</v>
      </c>
      <c r="Y9">
        <v>119.7</v>
      </c>
      <c r="Z9">
        <v>20.899999999999999</v>
      </c>
    </row>
    <row r="10" spans="2:26" ht="14.5">
      <c r="B10">
        <v>3.8100000000000001</v>
      </c>
      <c r="C10">
        <v>43</v>
      </c>
      <c r="D10">
        <v>2.2999999999999998</v>
      </c>
      <c r="E10">
        <v>84</v>
      </c>
      <c r="F10">
        <v>29</v>
      </c>
      <c r="G10">
        <v>0.71999999999999997</v>
      </c>
      <c r="H10">
        <v>0.60999999999999999</v>
      </c>
      <c r="I10">
        <v>1.2</v>
      </c>
      <c r="J10">
        <v>8.8699999999999992</v>
      </c>
      <c r="K10">
        <v>79.5</v>
      </c>
      <c r="L10">
        <v>145</v>
      </c>
      <c r="M10">
        <v>35.799999999999997</v>
      </c>
      <c r="N10">
        <v>182</v>
      </c>
      <c r="O10">
        <v>0.90000000000000002</v>
      </c>
      <c r="P10">
        <v>22.199999999999999</v>
      </c>
      <c r="Q10">
        <v>101</v>
      </c>
      <c r="R10">
        <v>3.6699999999999999</v>
      </c>
      <c r="S10">
        <v>74</v>
      </c>
      <c r="T10">
        <v>1.22</v>
      </c>
      <c r="U10">
        <v>131</v>
      </c>
      <c r="V10">
        <v>3.1000000000000001</v>
      </c>
      <c r="W10">
        <v>4.0499999999999998</v>
      </c>
      <c r="X10">
        <v>119.90000000000001</v>
      </c>
      <c r="Y10">
        <v>120.59999999999999</v>
      </c>
      <c r="Z10">
        <v>21.100000000000001</v>
      </c>
    </row>
    <row r="11" spans="2:26" ht="14.5">
      <c r="B11">
        <v>3.8199999999999998</v>
      </c>
      <c r="C11">
        <v>46</v>
      </c>
      <c r="D11">
        <v>2.3199999999999998</v>
      </c>
      <c r="E11">
        <v>83</v>
      </c>
      <c r="F11">
        <v>29</v>
      </c>
      <c r="G11">
        <v>0.70999999999999996</v>
      </c>
      <c r="H11">
        <v>0.56000000000000005</v>
      </c>
      <c r="I11">
        <v>1.23</v>
      </c>
      <c r="J11">
        <v>9.0500000000000007</v>
      </c>
      <c r="K11">
        <v>79.099999999999994</v>
      </c>
      <c r="L11">
        <v>146</v>
      </c>
      <c r="M11">
        <v>36</v>
      </c>
      <c r="N11">
        <v>190</v>
      </c>
      <c r="O11">
        <v>0.90000000000000002</v>
      </c>
      <c r="P11">
        <v>22</v>
      </c>
      <c r="Q11">
        <v>101</v>
      </c>
      <c r="R11">
        <v>3.6899999999999999</v>
      </c>
      <c r="S11">
        <v>74</v>
      </c>
      <c r="T11">
        <v>1.22</v>
      </c>
      <c r="U11">
        <v>135</v>
      </c>
      <c r="V11">
        <v>3.1000000000000001</v>
      </c>
      <c r="W11">
        <v>3.9700000000000002</v>
      </c>
      <c r="X11">
        <v>120.3</v>
      </c>
      <c r="Y11">
        <v>120.7</v>
      </c>
      <c r="Z11">
        <v>20.699999999999999</v>
      </c>
    </row>
    <row r="12" spans="2:26" ht="14.5">
      <c r="B12">
        <v>3.7799999999999998</v>
      </c>
      <c r="C12">
        <v>44</v>
      </c>
      <c r="D12">
        <v>2.3300000000000001</v>
      </c>
      <c r="E12">
        <v>84</v>
      </c>
      <c r="F12">
        <v>29</v>
      </c>
      <c r="G12">
        <v>0.70999999999999996</v>
      </c>
      <c r="H12">
        <v>0.54000000000000004</v>
      </c>
      <c r="I12">
        <v>1.21</v>
      </c>
      <c r="J12">
        <v>9.0899999999999999</v>
      </c>
      <c r="K12">
        <v>79.599999999999994</v>
      </c>
      <c r="L12">
        <v>145</v>
      </c>
      <c r="M12">
        <v>37</v>
      </c>
      <c r="N12">
        <v>193</v>
      </c>
      <c r="O12">
        <v>0.90000000000000002</v>
      </c>
      <c r="P12">
        <v>21.800000000000001</v>
      </c>
      <c r="Q12">
        <v>103</v>
      </c>
      <c r="R12">
        <v>3.7200000000000002</v>
      </c>
      <c r="S12">
        <v>75</v>
      </c>
      <c r="T12">
        <v>1.23</v>
      </c>
      <c r="U12">
        <v>132</v>
      </c>
      <c r="V12">
        <v>3.0600000000000001</v>
      </c>
      <c r="W12">
        <v>3.98</v>
      </c>
      <c r="X12">
        <v>120.40000000000001</v>
      </c>
      <c r="Y12">
        <v>121.7</v>
      </c>
      <c r="Z12">
        <v>21</v>
      </c>
    </row>
    <row r="13" spans="2:26" ht="14.5">
      <c r="B13">
        <v>3.8100000000000001</v>
      </c>
      <c r="C13">
        <v>44</v>
      </c>
      <c r="D13">
        <v>2.3100000000000001</v>
      </c>
      <c r="E13">
        <v>84</v>
      </c>
      <c r="F13">
        <v>29</v>
      </c>
      <c r="G13">
        <v>0.69999999999999996</v>
      </c>
      <c r="H13">
        <v>0.60999999999999999</v>
      </c>
      <c r="I13">
        <v>1.1799999999999999</v>
      </c>
      <c r="J13">
        <v>8.8300000000000001</v>
      </c>
      <c r="K13">
        <v>79.900000000000006</v>
      </c>
      <c r="L13">
        <v>145</v>
      </c>
      <c r="M13">
        <v>35.700000000000003</v>
      </c>
      <c r="N13">
        <v>190</v>
      </c>
      <c r="O13">
        <v>0.90000000000000002</v>
      </c>
      <c r="P13">
        <v>22.800000000000001</v>
      </c>
      <c r="Q13">
        <v>103</v>
      </c>
      <c r="R13">
        <v>3.6899999999999999</v>
      </c>
      <c r="S13">
        <v>75</v>
      </c>
      <c r="T13">
        <v>1.23</v>
      </c>
      <c r="U13">
        <v>132</v>
      </c>
      <c r="V13">
        <v>3.1000000000000001</v>
      </c>
      <c r="W13">
        <v>3.98</v>
      </c>
      <c r="X13">
        <v>120.3</v>
      </c>
      <c r="Y13">
        <v>121.09999999999999</v>
      </c>
      <c r="Z13">
        <v>20.800000000000001</v>
      </c>
    </row>
    <row r="14" spans="2:26" ht="14.5">
      <c r="B14">
        <v>3.77</v>
      </c>
      <c r="C14">
        <v>42</v>
      </c>
      <c r="D14">
        <v>2.3300000000000001</v>
      </c>
      <c r="E14">
        <v>87</v>
      </c>
      <c r="F14">
        <v>30</v>
      </c>
      <c r="G14">
        <v>0.71999999999999997</v>
      </c>
      <c r="H14">
        <v>0.57999999999999996</v>
      </c>
      <c r="I14">
        <v>1.21</v>
      </c>
      <c r="J14">
        <v>8.8100000000000005</v>
      </c>
      <c r="K14">
        <v>79.599999999999994</v>
      </c>
      <c r="L14">
        <v>144</v>
      </c>
      <c r="M14">
        <v>36.200000000000003</v>
      </c>
      <c r="N14">
        <v>184</v>
      </c>
      <c r="O14">
        <v>0.90000000000000002</v>
      </c>
      <c r="P14">
        <v>21.600000000000001</v>
      </c>
      <c r="Q14">
        <v>103</v>
      </c>
      <c r="R14">
        <v>3.6600000000000001</v>
      </c>
      <c r="S14">
        <v>74</v>
      </c>
      <c r="T14">
        <v>1.23</v>
      </c>
      <c r="U14">
        <v>133</v>
      </c>
      <c r="V14">
        <v>3.0600000000000001</v>
      </c>
      <c r="W14">
        <v>3.9399999999999999</v>
      </c>
      <c r="X14">
        <v>120</v>
      </c>
      <c r="Y14">
        <v>121.90000000000001</v>
      </c>
      <c r="Z14">
        <v>20.699999999999999</v>
      </c>
    </row>
    <row r="15" spans="2:26" ht="14.5">
      <c r="B15">
        <v>3.7599999999999998</v>
      </c>
      <c r="C15">
        <v>44</v>
      </c>
      <c r="D15">
        <v>2.3300000000000001</v>
      </c>
      <c r="E15">
        <v>85</v>
      </c>
      <c r="F15">
        <v>29</v>
      </c>
      <c r="G15">
        <v>0.69999999999999996</v>
      </c>
      <c r="H15">
        <v>0.58999999999999997</v>
      </c>
      <c r="I15">
        <v>1.2</v>
      </c>
      <c r="J15">
        <v>8.8699999999999992</v>
      </c>
      <c r="K15">
        <v>79.799999999999997</v>
      </c>
      <c r="L15">
        <v>145</v>
      </c>
      <c r="M15">
        <v>37.100000000000001</v>
      </c>
      <c r="N15">
        <v>187</v>
      </c>
      <c r="O15">
        <v>0.90000000000000002</v>
      </c>
      <c r="P15">
        <v>22.399999999999999</v>
      </c>
      <c r="Q15">
        <v>101</v>
      </c>
      <c r="R15">
        <v>3.6600000000000001</v>
      </c>
      <c r="S15">
        <v>74</v>
      </c>
      <c r="T15">
        <v>1.22</v>
      </c>
      <c r="U15">
        <v>129</v>
      </c>
      <c r="V15">
        <v>3.1000000000000001</v>
      </c>
      <c r="W15">
        <v>4</v>
      </c>
      <c r="X15">
        <v>120.09999999999999</v>
      </c>
      <c r="Y15">
        <v>121.90000000000001</v>
      </c>
      <c r="Z15">
        <v>20.899999999999999</v>
      </c>
    </row>
    <row r="16" spans="2:26" ht="14.5">
      <c r="B16">
        <v>3.79</v>
      </c>
      <c r="C16">
        <v>41</v>
      </c>
      <c r="D16">
        <v>2.3300000000000001</v>
      </c>
      <c r="E16">
        <v>84</v>
      </c>
      <c r="F16">
        <v>29</v>
      </c>
      <c r="G16">
        <v>0.70999999999999996</v>
      </c>
      <c r="H16">
        <v>0.56999999999999995</v>
      </c>
      <c r="I16">
        <v>1.22</v>
      </c>
      <c r="J16">
        <v>8.9700000000000006</v>
      </c>
      <c r="K16">
        <v>79.599999999999994</v>
      </c>
      <c r="L16">
        <v>145</v>
      </c>
      <c r="M16">
        <v>36.5</v>
      </c>
      <c r="N16">
        <v>188</v>
      </c>
      <c r="O16">
        <v>0.90000000000000002</v>
      </c>
      <c r="P16">
        <v>22</v>
      </c>
      <c r="Q16">
        <v>102</v>
      </c>
      <c r="R16">
        <v>3.7000000000000002</v>
      </c>
      <c r="S16">
        <v>75</v>
      </c>
      <c r="T16">
        <v>1.22</v>
      </c>
      <c r="U16">
        <v>133</v>
      </c>
      <c r="V16">
        <v>3.1000000000000001</v>
      </c>
      <c r="W16">
        <v>3.9700000000000002</v>
      </c>
      <c r="X16">
        <v>120</v>
      </c>
      <c r="Y16">
        <v>121</v>
      </c>
      <c r="Z16">
        <v>20.899999999999999</v>
      </c>
    </row>
    <row r="17" spans="2:26" ht="14.5">
      <c r="B17">
        <v>3.7799999999999998</v>
      </c>
      <c r="C17">
        <v>43</v>
      </c>
      <c r="D17">
        <v>2.3199999999999998</v>
      </c>
      <c r="E17">
        <v>82</v>
      </c>
      <c r="F17">
        <v>29</v>
      </c>
      <c r="G17">
        <v>0.70999999999999996</v>
      </c>
      <c r="H17">
        <v>0.57999999999999996</v>
      </c>
      <c r="I17">
        <v>1.21</v>
      </c>
      <c r="J17">
        <v>9.1400000000000006</v>
      </c>
      <c r="K17">
        <v>79.700000000000003</v>
      </c>
      <c r="L17">
        <v>146</v>
      </c>
      <c r="M17">
        <v>36.100000000000001</v>
      </c>
      <c r="N17">
        <v>184</v>
      </c>
      <c r="O17">
        <v>0.90000000000000002</v>
      </c>
      <c r="P17">
        <v>22.399999999999999</v>
      </c>
      <c r="Q17">
        <v>102</v>
      </c>
      <c r="R17">
        <v>3.71</v>
      </c>
      <c r="S17">
        <v>75</v>
      </c>
      <c r="T17">
        <v>1.23</v>
      </c>
      <c r="U17">
        <v>131</v>
      </c>
      <c r="V17">
        <v>3.1299999999999999</v>
      </c>
      <c r="W17">
        <v>4.0199999999999996</v>
      </c>
      <c r="X17">
        <v>120.09999999999999</v>
      </c>
      <c r="Y17">
        <v>121.5</v>
      </c>
      <c r="Z17">
        <v>20.600000000000001</v>
      </c>
    </row>
    <row r="18" spans="2:26" ht="14.5">
      <c r="B18">
        <v>3.7799999999999998</v>
      </c>
      <c r="C18">
        <v>44</v>
      </c>
      <c r="D18">
        <v>2.2999999999999998</v>
      </c>
      <c r="E18">
        <v>86</v>
      </c>
      <c r="F18">
        <v>30</v>
      </c>
      <c r="G18">
        <v>0.68999999999999995</v>
      </c>
      <c r="H18">
        <v>0.56999999999999995</v>
      </c>
      <c r="I18">
        <v>1.2</v>
      </c>
      <c r="J18">
        <v>9.1199999999999992</v>
      </c>
      <c r="K18">
        <v>79.599999999999994</v>
      </c>
      <c r="L18">
        <v>147</v>
      </c>
      <c r="M18">
        <v>36.600000000000001</v>
      </c>
      <c r="N18">
        <v>193</v>
      </c>
      <c r="O18">
        <v>0.90000000000000002</v>
      </c>
      <c r="P18">
        <v>23.100000000000001</v>
      </c>
      <c r="Q18">
        <v>103</v>
      </c>
      <c r="R18">
        <v>3.6699999999999999</v>
      </c>
      <c r="S18">
        <v>75</v>
      </c>
      <c r="T18">
        <v>1.29</v>
      </c>
      <c r="U18">
        <v>133</v>
      </c>
      <c r="V18">
        <v>3.0600000000000001</v>
      </c>
      <c r="W18">
        <v>3.96</v>
      </c>
      <c r="X18">
        <v>120.5</v>
      </c>
      <c r="Y18">
        <v>121.40000000000001</v>
      </c>
      <c r="Z18">
        <v>20.600000000000001</v>
      </c>
    </row>
    <row r="19" spans="2:26" ht="14.5">
      <c r="B19">
        <v>3.7799999999999998</v>
      </c>
      <c r="C19">
        <v>45</v>
      </c>
      <c r="D19">
        <v>2.3199999999999998</v>
      </c>
      <c r="E19">
        <v>86</v>
      </c>
      <c r="F19">
        <v>29</v>
      </c>
      <c r="G19">
        <v>0.71999999999999997</v>
      </c>
      <c r="H19">
        <v>0.55000000000000004</v>
      </c>
      <c r="I19">
        <v>1.1899999999999999</v>
      </c>
      <c r="J19">
        <v>9.0399999999999991</v>
      </c>
      <c r="K19">
        <v>79.799999999999997</v>
      </c>
      <c r="L19">
        <v>146</v>
      </c>
      <c r="M19">
        <v>35.899999999999999</v>
      </c>
      <c r="N19">
        <v>190</v>
      </c>
      <c r="O19">
        <v>0.90000000000000002</v>
      </c>
      <c r="P19">
        <v>21.899999999999999</v>
      </c>
      <c r="Q19">
        <v>102</v>
      </c>
      <c r="R19">
        <v>3.6699999999999999</v>
      </c>
      <c r="S19">
        <v>73.599999999999994</v>
      </c>
      <c r="T19">
        <v>1.23</v>
      </c>
      <c r="U19">
        <v>131</v>
      </c>
      <c r="V19">
        <v>3.0899999999999999</v>
      </c>
      <c r="W19">
        <v>3.9500000000000002</v>
      </c>
      <c r="X19">
        <v>120.40000000000001</v>
      </c>
      <c r="Y19">
        <v>121</v>
      </c>
      <c r="Z19">
        <v>20.800000000000001</v>
      </c>
    </row>
    <row r="20" spans="2:26" ht="14.5">
      <c r="B20">
        <v>3.8399999999999999</v>
      </c>
      <c r="C20">
        <v>45</v>
      </c>
      <c r="D20">
        <v>2.3300000000000001</v>
      </c>
      <c r="E20">
        <v>85</v>
      </c>
      <c r="F20">
        <v>29</v>
      </c>
      <c r="G20">
        <v>0.70999999999999996</v>
      </c>
      <c r="H20">
        <v>0.54000000000000004</v>
      </c>
      <c r="I20">
        <v>1.1899999999999999</v>
      </c>
      <c r="J20">
        <v>8.8599999999999994</v>
      </c>
      <c r="K20">
        <v>79.799999999999997</v>
      </c>
      <c r="L20">
        <v>142</v>
      </c>
      <c r="M20">
        <v>36.399999999999999</v>
      </c>
      <c r="N20">
        <v>184</v>
      </c>
      <c r="O20">
        <v>0.90000000000000002</v>
      </c>
      <c r="P20">
        <v>22.300000000000001</v>
      </c>
      <c r="Q20">
        <v>103</v>
      </c>
      <c r="R20">
        <v>3.6899999999999999</v>
      </c>
      <c r="S20">
        <v>72.900000000000006</v>
      </c>
      <c r="T20">
        <v>1.23</v>
      </c>
      <c r="U20">
        <v>131</v>
      </c>
      <c r="V20">
        <v>3.0699999999999998</v>
      </c>
      <c r="W20">
        <v>3.9399999999999999</v>
      </c>
      <c r="X20">
        <v>120.2</v>
      </c>
      <c r="Y20">
        <v>120.3</v>
      </c>
      <c r="Z20">
        <v>20.800000000000001</v>
      </c>
    </row>
    <row r="21" spans="2:26" ht="14.5">
      <c r="B21">
        <v>3.8100000000000001</v>
      </c>
      <c r="C21">
        <v>43</v>
      </c>
      <c r="D21">
        <v>2.3399999999999999</v>
      </c>
      <c r="E21">
        <v>86</v>
      </c>
      <c r="F21">
        <v>29</v>
      </c>
      <c r="G21">
        <v>0.70999999999999996</v>
      </c>
      <c r="H21">
        <v>0.57999999999999996</v>
      </c>
      <c r="I21">
        <v>1.21</v>
      </c>
      <c r="J21">
        <v>8.8900000000000006</v>
      </c>
      <c r="K21">
        <v>79.5</v>
      </c>
      <c r="L21">
        <v>145</v>
      </c>
      <c r="M21">
        <v>36.100000000000001</v>
      </c>
      <c r="N21">
        <v>187</v>
      </c>
      <c r="O21">
        <v>0.90000000000000002</v>
      </c>
      <c r="P21">
        <v>22.600000000000001</v>
      </c>
      <c r="Q21">
        <v>103</v>
      </c>
      <c r="R21">
        <v>3.6899999999999999</v>
      </c>
      <c r="S21">
        <v>72.799999999999997</v>
      </c>
      <c r="T21">
        <v>1.21</v>
      </c>
      <c r="U21">
        <v>133</v>
      </c>
      <c r="V21">
        <v>3.1000000000000001</v>
      </c>
      <c r="W21">
        <v>3.9500000000000002</v>
      </c>
      <c r="X21">
        <v>120.59999999999999</v>
      </c>
      <c r="Y21">
        <v>122.09999999999999</v>
      </c>
      <c r="Z21">
        <v>20.600000000000001</v>
      </c>
    </row>
    <row r="22" spans="2:26" ht="14.5">
      <c r="B22">
        <v>3.8100000000000001</v>
      </c>
      <c r="C22">
        <v>43</v>
      </c>
      <c r="D22">
        <v>2.2999999999999998</v>
      </c>
      <c r="E22">
        <v>84</v>
      </c>
      <c r="F22">
        <v>29</v>
      </c>
      <c r="G22">
        <v>0.70999999999999996</v>
      </c>
      <c r="H22">
        <v>0.60999999999999999</v>
      </c>
      <c r="I22">
        <v>1.21</v>
      </c>
      <c r="J22">
        <v>8.9199999999999999</v>
      </c>
      <c r="K22">
        <v>79.599999999999994</v>
      </c>
      <c r="L22">
        <v>147</v>
      </c>
      <c r="M22">
        <v>36.600000000000001</v>
      </c>
      <c r="N22">
        <v>187</v>
      </c>
      <c r="O22">
        <v>0.90000000000000002</v>
      </c>
      <c r="P22">
        <v>22.300000000000001</v>
      </c>
      <c r="Q22">
        <v>101</v>
      </c>
      <c r="R22">
        <v>3.6699999999999999</v>
      </c>
      <c r="S22">
        <v>74</v>
      </c>
      <c r="T22">
        <v>1.23</v>
      </c>
      <c r="U22">
        <v>134</v>
      </c>
      <c r="V22">
        <v>3.1099999999999999</v>
      </c>
      <c r="W22">
        <v>3.9700000000000002</v>
      </c>
      <c r="X22">
        <v>120.40000000000001</v>
      </c>
      <c r="Y22">
        <v>120.3</v>
      </c>
      <c r="Z22">
        <v>20.899999999999999</v>
      </c>
    </row>
    <row r="23" spans="2:26" ht="14.5">
      <c r="B23">
        <v>3.7999999999999998</v>
      </c>
      <c r="C23">
        <v>44</v>
      </c>
      <c r="D23">
        <v>2.3100000000000001</v>
      </c>
      <c r="E23">
        <v>83</v>
      </c>
      <c r="F23">
        <v>29</v>
      </c>
      <c r="G23">
        <v>0.69999999999999996</v>
      </c>
      <c r="H23">
        <v>0.58999999999999997</v>
      </c>
      <c r="I23">
        <v>1.21</v>
      </c>
      <c r="J23">
        <v>9.1600000000000001</v>
      </c>
      <c r="K23">
        <v>79.5</v>
      </c>
      <c r="L23">
        <v>144</v>
      </c>
      <c r="M23">
        <v>37.100000000000001</v>
      </c>
      <c r="N23">
        <v>188</v>
      </c>
      <c r="O23">
        <v>0.90000000000000002</v>
      </c>
      <c r="P23">
        <v>22.199999999999999</v>
      </c>
      <c r="Q23">
        <v>103</v>
      </c>
      <c r="R23">
        <v>3.6899999999999999</v>
      </c>
      <c r="S23">
        <v>73.799999999999997</v>
      </c>
      <c r="T23">
        <v>1.22</v>
      </c>
      <c r="U23">
        <v>133</v>
      </c>
      <c r="V23">
        <v>3.0699999999999998</v>
      </c>
      <c r="W23">
        <v>4.0099999999999998</v>
      </c>
      <c r="X23">
        <v>120.40000000000001</v>
      </c>
      <c r="Y23">
        <v>121.59999999999999</v>
      </c>
      <c r="Z23">
        <v>20.800000000000001</v>
      </c>
    </row>
    <row r="24" spans="2:26" ht="14.5">
      <c r="B24">
        <v>3.77</v>
      </c>
      <c r="C24">
        <v>46</v>
      </c>
      <c r="D24">
        <v>2.3399999999999999</v>
      </c>
      <c r="E24">
        <v>84</v>
      </c>
      <c r="F24">
        <v>29</v>
      </c>
      <c r="G24">
        <v>0.68000000000000005</v>
      </c>
      <c r="H24">
        <v>0.59999999999999998</v>
      </c>
      <c r="I24">
        <v>1.21</v>
      </c>
      <c r="J24">
        <v>9.5199999999999996</v>
      </c>
      <c r="K24">
        <v>79.799999999999997</v>
      </c>
      <c r="L24">
        <v>143</v>
      </c>
      <c r="M24">
        <v>36</v>
      </c>
      <c r="N24">
        <v>186</v>
      </c>
      <c r="O24">
        <v>0.90000000000000002</v>
      </c>
      <c r="P24">
        <v>22.600000000000001</v>
      </c>
      <c r="Q24">
        <v>103</v>
      </c>
      <c r="R24">
        <v>3.6899999999999999</v>
      </c>
      <c r="S24">
        <v>73.599999999999994</v>
      </c>
      <c r="T24">
        <v>1.21</v>
      </c>
      <c r="U24">
        <v>132</v>
      </c>
      <c r="V24">
        <v>3.1000000000000001</v>
      </c>
      <c r="W24">
        <v>4.0199999999999996</v>
      </c>
      <c r="X24">
        <v>120.59999999999999</v>
      </c>
      <c r="Y24">
        <v>121.90000000000001</v>
      </c>
      <c r="Z24">
        <v>20.600000000000001</v>
      </c>
    </row>
    <row r="25" spans="2:26" ht="14.5">
      <c r="B25">
        <v>3.8199999999999998</v>
      </c>
      <c r="C25">
        <v>42</v>
      </c>
      <c r="D25">
        <v>2.3199999999999998</v>
      </c>
      <c r="E25">
        <v>86</v>
      </c>
      <c r="F25">
        <v>30</v>
      </c>
      <c r="G25">
        <v>0.68000000000000005</v>
      </c>
      <c r="H25">
        <v>0.58999999999999997</v>
      </c>
      <c r="I25">
        <v>1.1899999999999999</v>
      </c>
      <c r="J25">
        <v>8.9199999999999999</v>
      </c>
      <c r="K25">
        <v>79.700000000000003</v>
      </c>
      <c r="L25">
        <v>144</v>
      </c>
      <c r="M25">
        <v>36.299999999999997</v>
      </c>
      <c r="N25">
        <v>185</v>
      </c>
      <c r="O25">
        <v>0.90000000000000002</v>
      </c>
      <c r="P25">
        <v>22.600000000000001</v>
      </c>
      <c r="Q25">
        <v>103</v>
      </c>
      <c r="R25">
        <v>3.6699999999999999</v>
      </c>
      <c r="S25">
        <v>73.700000000000003</v>
      </c>
      <c r="T25">
        <v>1.24</v>
      </c>
      <c r="U25">
        <v>131</v>
      </c>
      <c r="V25">
        <v>3.0899999999999999</v>
      </c>
      <c r="W25">
        <v>3.98</v>
      </c>
      <c r="X25">
        <v>119.8</v>
      </c>
      <c r="Y25">
        <v>121.40000000000001</v>
      </c>
      <c r="Z25">
        <v>20.899999999999999</v>
      </c>
    </row>
    <row r="26" spans="2:26" ht="14.5">
      <c r="B26">
        <v>3.8100000000000001</v>
      </c>
      <c r="C26">
        <v>44</v>
      </c>
      <c r="D26">
        <v>2.3100000000000001</v>
      </c>
      <c r="E26">
        <v>85</v>
      </c>
      <c r="F26">
        <v>29</v>
      </c>
      <c r="G26">
        <v>0.68999999999999995</v>
      </c>
      <c r="H26">
        <v>0.62</v>
      </c>
      <c r="I26">
        <v>1.1899999999999999</v>
      </c>
      <c r="J26">
        <v>8.7599999999999998</v>
      </c>
      <c r="K26">
        <v>79.299999999999997</v>
      </c>
      <c r="L26">
        <v>145</v>
      </c>
      <c r="M26">
        <v>35.899999999999999</v>
      </c>
      <c r="N26">
        <v>177</v>
      </c>
      <c r="O26">
        <v>0.90000000000000002</v>
      </c>
      <c r="P26">
        <v>22.5</v>
      </c>
      <c r="Q26">
        <v>102</v>
      </c>
      <c r="R26">
        <v>3.6600000000000001</v>
      </c>
      <c r="S26">
        <v>73.299999999999997</v>
      </c>
      <c r="T26">
        <v>1.22</v>
      </c>
      <c r="U26">
        <v>130</v>
      </c>
      <c r="V26">
        <v>3.1200000000000001</v>
      </c>
      <c r="W26">
        <v>3.9900000000000002</v>
      </c>
      <c r="X26">
        <v>120.3</v>
      </c>
      <c r="Y26">
        <v>121.5</v>
      </c>
      <c r="Z26">
        <v>20.800000000000001</v>
      </c>
    </row>
    <row r="27" spans="2:26" ht="14.5">
      <c r="B27">
        <v>3.7799999999999998</v>
      </c>
      <c r="C27">
        <v>42</v>
      </c>
      <c r="D27">
        <v>2.3500000000000001</v>
      </c>
      <c r="E27">
        <v>86</v>
      </c>
      <c r="F27">
        <v>29</v>
      </c>
      <c r="G27">
        <v>0.68000000000000005</v>
      </c>
      <c r="H27">
        <v>0.58999999999999997</v>
      </c>
      <c r="I27">
        <v>1.23</v>
      </c>
      <c r="J27">
        <v>8.8200000000000003</v>
      </c>
      <c r="K27">
        <v>80.099999999999994</v>
      </c>
      <c r="L27">
        <v>143</v>
      </c>
      <c r="M27">
        <v>36.299999999999997</v>
      </c>
      <c r="N27">
        <v>186</v>
      </c>
      <c r="O27">
        <v>0.90000000000000002</v>
      </c>
      <c r="P27">
        <v>23</v>
      </c>
      <c r="Q27">
        <v>103</v>
      </c>
      <c r="R27">
        <v>3.7000000000000002</v>
      </c>
      <c r="S27">
        <v>73.5</v>
      </c>
      <c r="T27">
        <v>1.22</v>
      </c>
      <c r="U27">
        <v>130</v>
      </c>
      <c r="V27">
        <v>3.0800000000000001</v>
      </c>
      <c r="W27">
        <v>4</v>
      </c>
      <c r="X27">
        <v>120.40000000000001</v>
      </c>
      <c r="Y27">
        <v>120.90000000000001</v>
      </c>
      <c r="Z27">
        <v>20.399999999999999</v>
      </c>
    </row>
    <row r="28" spans="1:26" s="3" customFormat="1" ht="14.5">
      <c r="A28" s="3" t="s">
        <v>30</v>
      </c>
      <c r="B28" s="4">
        <f>AVERAGE(B8:B27)</f>
        <v>3.7964999999999995</v>
      </c>
      <c r="C28" s="6">
        <f>AVERAGE(C8:C27)</f>
        <v>43.399999999999999</v>
      </c>
      <c r="D28" s="4">
        <f>AVERAGE(D8:D27)</f>
        <v>2.3230000000000004</v>
      </c>
      <c r="E28" s="6">
        <f>AVERAGE(E8:E27)</f>
        <v>84.450000000000003</v>
      </c>
      <c r="F28" s="6">
        <f>AVERAGE(F8:F27)</f>
        <v>29.149999999999999</v>
      </c>
      <c r="G28" s="4">
        <f>AVERAGE(G8:G27)</f>
        <v>0.70499999999999996</v>
      </c>
      <c r="H28" s="4">
        <f>AVERAGE(H8:H27)</f>
        <v>0.5784999999999999</v>
      </c>
      <c r="I28" s="4">
        <f>AVERAGE(I8:I27)</f>
        <v>1.2055000000000002</v>
      </c>
      <c r="J28" s="4">
        <f>AVERAGE(J8:J27)</f>
        <v>8.9804999999999993</v>
      </c>
      <c r="K28" s="6">
        <f>AVERAGE(K8:K27)</f>
        <v>79.664999999999992</v>
      </c>
      <c r="L28" s="4">
        <f>AVERAGE(L8:L27)</f>
        <v>144.84999999999999</v>
      </c>
      <c r="M28" s="6">
        <f>AVERAGE(M8:M27)</f>
        <v>36.254999999999995</v>
      </c>
      <c r="N28" s="6">
        <f>AVERAGE(N8:N27)</f>
        <v>187.09999999999999</v>
      </c>
      <c r="O28" s="3">
        <f>AVERAGE(O8:O27)</f>
        <v>0.90000000000000002</v>
      </c>
      <c r="P28" s="6">
        <f>AVERAGE(P8:P27)</f>
        <v>22.345000000000006</v>
      </c>
      <c r="Q28" s="6">
        <f>AVERAGE(Q8:Q27)</f>
        <v>102.25</v>
      </c>
      <c r="R28" s="4">
        <f>AVERAGE(R8:R27)</f>
        <v>3.6884999999999999</v>
      </c>
      <c r="S28" s="6">
        <f>AVERAGE(S8:S27)</f>
        <v>74.109999999999985</v>
      </c>
      <c r="T28" s="4">
        <f>AVERAGE(T8:T27)</f>
        <v>1.232</v>
      </c>
      <c r="U28" s="6">
        <f>AVERAGE(U8:U27)</f>
        <v>132</v>
      </c>
      <c r="V28" s="4">
        <f>AVERAGE(V8:V27)</f>
        <v>3.0975000000000006</v>
      </c>
      <c r="W28" s="4">
        <f>AVERAGE(W8:W27)</f>
        <v>3.9829999999999997</v>
      </c>
      <c r="X28" s="6">
        <f>AVERAGE(X8:X27)</f>
        <v>120.23000000000002</v>
      </c>
      <c r="Y28" s="6">
        <f>AVERAGE(Y8:Y27)</f>
        <v>121.14500000000001</v>
      </c>
      <c r="Z28" s="6">
        <f>AVERAGE(Z8:Z27)</f>
        <v>20.789999999999999</v>
      </c>
    </row>
    <row r="29" spans="1:26" s="3" customFormat="1" ht="14.5">
      <c r="A29" s="3" t="s">
        <v>31</v>
      </c>
      <c r="B29" s="4">
        <f>STDEV(B8:B27)</f>
        <v>0.020844032340469238</v>
      </c>
      <c r="C29" s="6">
        <f>STDEV(C8:C27)</f>
        <v>1.5355437918998287</v>
      </c>
      <c r="D29" s="4">
        <f>STDEV(D8:D27)</f>
        <v>0.014545753585442803</v>
      </c>
      <c r="E29" s="6">
        <f>STDEV(E8:E27)</f>
        <v>1.4317821063276353</v>
      </c>
      <c r="F29" s="6">
        <f>STDEV(F8:F27)</f>
        <v>0.36634754853252322</v>
      </c>
      <c r="G29" s="4">
        <f>STDEV(G8:G27)</f>
        <v>0.014689774459950363</v>
      </c>
      <c r="H29" s="4">
        <f>STDEV(H8:H27)</f>
        <v>0.027772572611727626</v>
      </c>
      <c r="I29" s="4">
        <f>STDEV(I8:I27)</f>
        <v>0.013562719801760006</v>
      </c>
      <c r="J29" s="4">
        <f>STDEV(J8:J27)</f>
        <v>0.174007713077686</v>
      </c>
      <c r="K29" s="6">
        <f>STDEV(K8:K27)</f>
        <v>0.22774639635487595</v>
      </c>
      <c r="L29" s="4">
        <f>STDEV(L8:L27)</f>
        <v>1.3088765773505315</v>
      </c>
      <c r="M29" s="6">
        <f>STDEV(M8:M27)</f>
        <v>0.45937600698063685</v>
      </c>
      <c r="N29" s="6">
        <f>STDEV(N8:N27)</f>
        <v>3.8919620271853406</v>
      </c>
      <c r="O29" s="3">
        <f>STDEV(O8:O27)</f>
        <v>0</v>
      </c>
      <c r="P29" s="6">
        <f>STDEV(P8:P27)</f>
        <v>0.39400106866005247</v>
      </c>
      <c r="Q29" s="6">
        <f>STDEV(Q8:Q27)</f>
        <v>0.85069630922340067</v>
      </c>
      <c r="R29" s="4">
        <f>STDEV(R8:R27)</f>
        <v>0.027390932037715244</v>
      </c>
      <c r="S29" s="6">
        <f>STDEV(S8:S27)</f>
        <v>0.74685304691365551</v>
      </c>
      <c r="T29" s="4">
        <f>STDEV(T8:T27)</f>
        <v>0.024623480450043717</v>
      </c>
      <c r="U29" s="6">
        <f>STDEV(U8:U27)</f>
        <v>1.5217718205053643</v>
      </c>
      <c r="V29" s="4">
        <f>STDEV(V8:V27)</f>
        <v>0.031267100584278208</v>
      </c>
      <c r="W29" s="4">
        <f>STDEV(W8:W27)</f>
        <v>0.02867237805201878</v>
      </c>
      <c r="X29" s="6">
        <f>STDEV(X8:X27)</f>
        <v>0.24516374764205051</v>
      </c>
      <c r="Y29" s="6">
        <f>STDEV(Y8:Y27)</f>
        <v>0.65652594449075241</v>
      </c>
      <c r="Z29" s="6">
        <f>STDEV(Z8:Z27)</f>
        <v>0.17137217117324363</v>
      </c>
    </row>
    <row r="30" spans="1:26" s="3" customFormat="1" ht="14.5">
      <c r="A30" s="3" t="s">
        <v>32</v>
      </c>
      <c r="B30" s="5">
        <f>B29/B28</f>
        <v>0.0054903285501038427</v>
      </c>
      <c r="C30" s="5">
        <f>C29/C28</f>
        <v>0.035381193361747207</v>
      </c>
      <c r="D30" s="5">
        <f>D29/D28</f>
        <v>0.0062616244448742151</v>
      </c>
      <c r="E30" s="5">
        <f>E29/E28</f>
        <v>0.016954199009208231</v>
      </c>
      <c r="F30" s="5">
        <f>F29/F28</f>
        <v>0.012567668903345566</v>
      </c>
      <c r="G30" s="5">
        <f>G29/G28</f>
        <v>0.020836559517660093</v>
      </c>
      <c r="H30" s="5">
        <f>H29/H28</f>
        <v>0.048007904255363235</v>
      </c>
      <c r="I30" s="5">
        <f>I29/I28</f>
        <v>0.011250700789514727</v>
      </c>
      <c r="J30" s="5">
        <f>J29/J28</f>
        <v>0.019376172048069264</v>
      </c>
      <c r="K30" s="5">
        <f>K29/K28</f>
        <v>0.0028588011843956062</v>
      </c>
      <c r="L30" s="5">
        <f>L29/L28</f>
        <v>0.0090360826879567254</v>
      </c>
      <c r="M30" s="5">
        <f>M29/M28</f>
        <v>0.012670693889963782</v>
      </c>
      <c r="N30" s="5">
        <f>N29/N28</f>
        <v>0.020801507360691293</v>
      </c>
      <c r="O30" s="5">
        <f>O29/O28</f>
        <v>0</v>
      </c>
      <c r="P30" s="5">
        <f>P29/P28</f>
        <v>0.01763262782099138</v>
      </c>
      <c r="Q30" s="5">
        <f>Q29/Q28</f>
        <v>0.0083197683053633318</v>
      </c>
      <c r="R30" s="5">
        <f>R29/R28</f>
        <v>0.0074260355260174172</v>
      </c>
      <c r="S30" s="5">
        <f>S29/S28</f>
        <v>0.010077628483519844</v>
      </c>
      <c r="T30" s="5">
        <f>T29/T28</f>
        <v>0.019986591274386133</v>
      </c>
      <c r="U30" s="5">
        <f>U29/U28</f>
        <v>0.011528574397767912</v>
      </c>
      <c r="V30" s="5">
        <f>V29/V28</f>
        <v>0.010094302044964714</v>
      </c>
      <c r="W30" s="5">
        <f>W29/W28</f>
        <v>0.0071986889410039622</v>
      </c>
      <c r="X30" s="5">
        <f>X29/X28</f>
        <v>0.0020391229114368335</v>
      </c>
      <c r="Y30" s="5">
        <f>Y29/Y28</f>
        <v>0.0054193400015745789</v>
      </c>
      <c r="Z30" s="5">
        <f>Z29/Z28</f>
        <v>0.0082430096764426961</v>
      </c>
    </row>
    <row r="31" spans="1:26" ht="14.5">
      <c r="A31" s="3" t="s">
        <v>33</v>
      </c>
      <c r="B31" s="3">
        <f>COUNT(B8:B27)</f>
        <v>20</v>
      </c>
      <c r="C31" s="3">
        <f>COUNT(C8:C27)</f>
        <v>20</v>
      </c>
      <c r="D31" s="3">
        <f>COUNT(D8:D27)</f>
        <v>20</v>
      </c>
      <c r="E31" s="3">
        <f>COUNT(E8:E27)</f>
        <v>20</v>
      </c>
      <c r="F31" s="3">
        <f>COUNT(F8:F27)</f>
        <v>20</v>
      </c>
      <c r="G31" s="3">
        <f>COUNT(G8:G27)</f>
        <v>20</v>
      </c>
      <c r="H31" s="3">
        <f>COUNT(H8:H27)</f>
        <v>20</v>
      </c>
      <c r="I31" s="3">
        <f>COUNT(I8:I27)</f>
        <v>20</v>
      </c>
      <c r="J31" s="3">
        <f>COUNT(J8:J27)</f>
        <v>20</v>
      </c>
      <c r="K31" s="3">
        <f>COUNT(K8:K27)</f>
        <v>20</v>
      </c>
      <c r="L31" s="3">
        <f>COUNT(L8:L27)</f>
        <v>20</v>
      </c>
      <c r="M31" s="3">
        <f>COUNT(M8:M27)</f>
        <v>20</v>
      </c>
      <c r="N31" s="3">
        <f>COUNT(N8:N27)</f>
        <v>20</v>
      </c>
      <c r="O31" s="3">
        <f>COUNT(O8:O27)</f>
        <v>20</v>
      </c>
      <c r="P31" s="3">
        <f>COUNT(P8:P27)</f>
        <v>20</v>
      </c>
      <c r="Q31" s="3">
        <f>COUNT(Q8:Q27)</f>
        <v>20</v>
      </c>
      <c r="R31" s="3">
        <f>COUNT(R8:R27)</f>
        <v>20</v>
      </c>
      <c r="S31" s="3">
        <f>COUNT(S8:S27)</f>
        <v>20</v>
      </c>
      <c r="T31" s="3">
        <f>COUNT(T8:T27)</f>
        <v>20</v>
      </c>
      <c r="U31" s="3">
        <f>COUNT(U8:U27)</f>
        <v>20</v>
      </c>
      <c r="V31" s="3">
        <f>COUNT(V8:V27)</f>
        <v>20</v>
      </c>
      <c r="W31" s="3">
        <f>COUNT(W8:W27)</f>
        <v>20</v>
      </c>
      <c r="X31" s="3">
        <f>COUNT(X8:X27)</f>
        <v>20</v>
      </c>
      <c r="Y31" s="3">
        <f>COUNT(Y8:Y27)</f>
        <v>20</v>
      </c>
      <c r="Z31" s="3">
        <f>COUNT(Z8:Z27)</f>
        <v>20</v>
      </c>
    </row>
  </sheetData>
  <pageMargins left="0.7" right="0.7" top="0.75" bottom="0.75" header="0.3" footer="0.3"/>
  <pageSetup horizontalDpi="300" verticalDpi="3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Z31"/>
  <sheetViews>
    <sheetView workbookViewId="0" topLeftCell="A1">
      <selection pane="topLeft" activeCell="E1" sqref="E1:I3"/>
    </sheetView>
  </sheetViews>
  <sheetFormatPr defaultRowHeight="15"/>
  <sheetData>
    <row r="1" spans="1:1" ht="14.5">
      <c r="A1" s="10" t="s">
        <v>43</v>
      </c>
    </row>
    <row r="2" spans="1:1" ht="14.5">
      <c r="A2" s="10" t="s">
        <v>44</v>
      </c>
    </row>
    <row r="3" spans="1:9" ht="14.5">
      <c r="E3" s="8" t="s">
        <v>35</v>
      </c>
      <c r="F3" s="8"/>
      <c r="G3" s="8" t="s">
        <v>36</v>
      </c>
      <c r="H3" s="8"/>
      <c r="I3" s="8"/>
    </row>
    <row r="4" spans="5:9" ht="14.5">
      <c r="E4" s="8" t="s">
        <v>37</v>
      </c>
      <c r="F4" s="8"/>
      <c r="G4" s="8"/>
      <c r="H4" s="8"/>
      <c r="I4" s="8"/>
    </row>
    <row r="5" spans="5:9" ht="14.5">
      <c r="E5" s="8" t="s">
        <v>38</v>
      </c>
      <c r="F5" s="8"/>
      <c r="G5" s="8"/>
      <c r="H5" s="8"/>
      <c r="I5" s="8"/>
    </row>
    <row r="6" spans="5:9" ht="14.5">
      <c r="E6" s="8"/>
      <c r="F6" s="8"/>
      <c r="G6" s="8"/>
      <c r="H6" s="8"/>
      <c r="I6" s="8"/>
    </row>
    <row r="7" spans="2:26" ht="14.5">
      <c r="B7" s="1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23</v>
      </c>
      <c r="H7" s="2" t="s">
        <v>24</v>
      </c>
      <c r="I7" s="2" t="s">
        <v>5</v>
      </c>
      <c r="J7" s="2" t="s">
        <v>6</v>
      </c>
      <c r="K7" s="2" t="s">
        <v>7</v>
      </c>
      <c r="L7" s="2" t="s">
        <v>8</v>
      </c>
      <c r="M7" s="2" t="s">
        <v>9</v>
      </c>
      <c r="N7" s="2" t="s">
        <v>10</v>
      </c>
      <c r="O7" s="2" t="s">
        <v>11</v>
      </c>
      <c r="P7" s="2" t="s">
        <v>12</v>
      </c>
      <c r="Q7" s="2" t="s">
        <v>13</v>
      </c>
      <c r="R7" s="2" t="s">
        <v>14</v>
      </c>
      <c r="S7" s="2" t="s">
        <v>15</v>
      </c>
      <c r="T7" s="2" t="s">
        <v>16</v>
      </c>
      <c r="U7" s="2" t="s">
        <v>17</v>
      </c>
      <c r="V7" s="2" t="s">
        <v>18</v>
      </c>
      <c r="W7" s="2" t="s">
        <v>19</v>
      </c>
      <c r="X7" s="2" t="s">
        <v>20</v>
      </c>
      <c r="Y7" s="2" t="s">
        <v>21</v>
      </c>
      <c r="Z7" s="2" t="s">
        <v>22</v>
      </c>
    </row>
    <row r="8" spans="2:26" ht="14.5">
      <c r="B8">
        <v>10.300000000000001</v>
      </c>
      <c r="C8">
        <v>183</v>
      </c>
      <c r="D8">
        <v>4.3600000000000003</v>
      </c>
      <c r="E8">
        <v>319</v>
      </c>
      <c r="F8">
        <v>150</v>
      </c>
      <c r="G8">
        <v>8.4000000000000004</v>
      </c>
      <c r="H8">
        <v>5.4900000000000002</v>
      </c>
      <c r="I8">
        <v>12.76</v>
      </c>
      <c r="J8">
        <v>11.44</v>
      </c>
      <c r="K8">
        <v>112.90000000000001</v>
      </c>
      <c r="L8">
        <v>233</v>
      </c>
      <c r="M8">
        <v>50.700000000000003</v>
      </c>
      <c r="N8">
        <v>801</v>
      </c>
      <c r="O8">
        <v>5.5499999999999998</v>
      </c>
      <c r="P8">
        <v>15.1</v>
      </c>
      <c r="Q8">
        <v>488</v>
      </c>
      <c r="R8">
        <v>6.7300000000000004</v>
      </c>
      <c r="S8">
        <v>275.10000000000002</v>
      </c>
      <c r="T8">
        <v>3.48</v>
      </c>
      <c r="U8">
        <v>618</v>
      </c>
      <c r="V8">
        <v>5.2599999999999998</v>
      </c>
      <c r="W8">
        <v>7.1600000000000001</v>
      </c>
      <c r="X8">
        <v>145.69999999999999</v>
      </c>
      <c r="Y8">
        <v>250</v>
      </c>
      <c r="Z8">
        <v>54.5</v>
      </c>
    </row>
    <row r="9" spans="2:26" ht="14.5">
      <c r="B9">
        <v>10.380000000000001</v>
      </c>
      <c r="C9">
        <v>186</v>
      </c>
      <c r="D9">
        <v>4.3499999999999996</v>
      </c>
      <c r="E9">
        <v>314</v>
      </c>
      <c r="F9">
        <v>149</v>
      </c>
      <c r="G9">
        <v>8.3000000000000007</v>
      </c>
      <c r="H9">
        <v>5.4400000000000004</v>
      </c>
      <c r="I9">
        <v>12.630000000000001</v>
      </c>
      <c r="J9">
        <v>11.460000000000001</v>
      </c>
      <c r="K9">
        <v>112.90000000000001</v>
      </c>
      <c r="L9">
        <v>229</v>
      </c>
      <c r="M9">
        <v>50.200000000000003</v>
      </c>
      <c r="N9">
        <v>806</v>
      </c>
      <c r="O9">
        <v>5.5</v>
      </c>
      <c r="P9">
        <v>15.199999999999999</v>
      </c>
      <c r="Q9">
        <v>490</v>
      </c>
      <c r="R9">
        <v>6.6699999999999999</v>
      </c>
      <c r="S9">
        <v>275.10000000000002</v>
      </c>
      <c r="T9">
        <v>3.5</v>
      </c>
      <c r="U9">
        <v>618</v>
      </c>
      <c r="V9">
        <v>5.2400000000000002</v>
      </c>
      <c r="W9">
        <v>7.0899999999999999</v>
      </c>
      <c r="X9">
        <v>145.80000000000001</v>
      </c>
      <c r="Y9">
        <v>249</v>
      </c>
      <c r="Z9">
        <v>54</v>
      </c>
    </row>
    <row r="10" spans="2:26" ht="14.5">
      <c r="B10">
        <v>10.359999999999999</v>
      </c>
      <c r="C10">
        <v>183</v>
      </c>
      <c r="D10">
        <v>4.3799999999999999</v>
      </c>
      <c r="E10">
        <v>316</v>
      </c>
      <c r="F10">
        <v>150</v>
      </c>
      <c r="G10">
        <v>8.4100000000000001</v>
      </c>
      <c r="H10">
        <v>5.4000000000000004</v>
      </c>
      <c r="I10">
        <v>12.49</v>
      </c>
      <c r="J10">
        <v>11.369999999999999</v>
      </c>
      <c r="K10">
        <v>112</v>
      </c>
      <c r="L10">
        <v>229</v>
      </c>
      <c r="M10">
        <v>49.299999999999997</v>
      </c>
      <c r="N10">
        <v>790</v>
      </c>
      <c r="O10">
        <v>5.4199999999999999</v>
      </c>
      <c r="P10">
        <v>14.699999999999999</v>
      </c>
      <c r="Q10">
        <v>494</v>
      </c>
      <c r="R10">
        <v>6.7300000000000004</v>
      </c>
      <c r="S10">
        <v>274.5</v>
      </c>
      <c r="T10">
        <v>3.52</v>
      </c>
      <c r="U10">
        <v>617</v>
      </c>
      <c r="V10">
        <v>5.2699999999999996</v>
      </c>
      <c r="W10">
        <v>7.1100000000000003</v>
      </c>
      <c r="X10">
        <v>145.69999999999999</v>
      </c>
      <c r="Y10">
        <v>249</v>
      </c>
      <c r="Z10">
        <v>53.799999999999997</v>
      </c>
    </row>
    <row r="11" spans="2:26" ht="14.5">
      <c r="B11">
        <v>10.33</v>
      </c>
      <c r="C11">
        <v>188</v>
      </c>
      <c r="D11">
        <v>4.4199999999999999</v>
      </c>
      <c r="E11">
        <v>315</v>
      </c>
      <c r="F11">
        <v>150</v>
      </c>
      <c r="G11">
        <v>8.4600000000000009</v>
      </c>
      <c r="H11">
        <v>5.4299999999999997</v>
      </c>
      <c r="I11">
        <v>12.75</v>
      </c>
      <c r="J11">
        <v>11.609999999999999</v>
      </c>
      <c r="K11">
        <v>112.3</v>
      </c>
      <c r="L11">
        <v>227</v>
      </c>
      <c r="M11">
        <v>51.5</v>
      </c>
      <c r="N11">
        <v>796</v>
      </c>
      <c r="O11">
        <v>5.5300000000000002</v>
      </c>
      <c r="P11">
        <v>14.800000000000001</v>
      </c>
      <c r="Q11">
        <v>482</v>
      </c>
      <c r="R11">
        <v>6.7000000000000002</v>
      </c>
      <c r="S11">
        <v>272.89999999999998</v>
      </c>
      <c r="T11">
        <v>3.5</v>
      </c>
      <c r="U11">
        <v>617</v>
      </c>
      <c r="V11">
        <v>5.2300000000000004</v>
      </c>
      <c r="W11">
        <v>7.0599999999999996</v>
      </c>
      <c r="X11">
        <v>145.30000000000001</v>
      </c>
      <c r="Y11">
        <v>248</v>
      </c>
      <c r="Z11">
        <v>53.600000000000001</v>
      </c>
    </row>
    <row r="12" spans="2:26" ht="14.5">
      <c r="B12">
        <v>10.279999999999999</v>
      </c>
      <c r="C12">
        <v>184</v>
      </c>
      <c r="D12">
        <v>4.46</v>
      </c>
      <c r="E12">
        <v>322</v>
      </c>
      <c r="F12">
        <v>152</v>
      </c>
      <c r="G12">
        <v>8.4900000000000002</v>
      </c>
      <c r="H12">
        <v>5.4500000000000002</v>
      </c>
      <c r="I12">
        <v>12.859999999999999</v>
      </c>
      <c r="J12">
        <v>11.43</v>
      </c>
      <c r="K12">
        <v>112.5</v>
      </c>
      <c r="L12">
        <v>226</v>
      </c>
      <c r="M12">
        <v>50.100000000000001</v>
      </c>
      <c r="N12">
        <v>791</v>
      </c>
      <c r="O12">
        <v>5.5700000000000003</v>
      </c>
      <c r="P12">
        <v>15.1</v>
      </c>
      <c r="Q12">
        <v>495</v>
      </c>
      <c r="R12">
        <v>6.7999999999999998</v>
      </c>
      <c r="S12">
        <v>273.10000000000002</v>
      </c>
      <c r="T12">
        <v>3.4900000000000002</v>
      </c>
      <c r="U12">
        <v>611</v>
      </c>
      <c r="V12">
        <v>5.2699999999999996</v>
      </c>
      <c r="W12">
        <v>7.04</v>
      </c>
      <c r="X12">
        <v>145</v>
      </c>
      <c r="Y12">
        <v>250</v>
      </c>
      <c r="Z12">
        <v>53.799999999999997</v>
      </c>
    </row>
    <row r="13" spans="2:26" ht="14.5">
      <c r="B13">
        <v>10.24</v>
      </c>
      <c r="C13">
        <v>186</v>
      </c>
      <c r="D13">
        <v>4.4500000000000002</v>
      </c>
      <c r="E13">
        <v>318</v>
      </c>
      <c r="F13">
        <v>150</v>
      </c>
      <c r="G13">
        <v>8.4399999999999995</v>
      </c>
      <c r="H13">
        <v>5.4900000000000002</v>
      </c>
      <c r="I13">
        <v>12.73</v>
      </c>
      <c r="J13">
        <v>11.369999999999999</v>
      </c>
      <c r="K13">
        <v>111.90000000000001</v>
      </c>
      <c r="L13">
        <v>226</v>
      </c>
      <c r="M13">
        <v>50.299999999999997</v>
      </c>
      <c r="N13">
        <v>796</v>
      </c>
      <c r="O13">
        <v>5.5499999999999998</v>
      </c>
      <c r="P13">
        <v>14.9</v>
      </c>
      <c r="Q13">
        <v>489</v>
      </c>
      <c r="R13">
        <v>6.71</v>
      </c>
      <c r="S13">
        <v>273.19999999999999</v>
      </c>
      <c r="T13">
        <v>3.4900000000000002</v>
      </c>
      <c r="U13">
        <v>609</v>
      </c>
      <c r="V13">
        <v>5.21</v>
      </c>
      <c r="W13">
        <v>7.1200000000000001</v>
      </c>
      <c r="X13">
        <v>145.59999999999999</v>
      </c>
      <c r="Y13">
        <v>250</v>
      </c>
      <c r="Z13">
        <v>54.299999999999997</v>
      </c>
    </row>
    <row r="14" spans="2:26" ht="14.5">
      <c r="B14">
        <v>10.35</v>
      </c>
      <c r="C14">
        <v>183</v>
      </c>
      <c r="D14">
        <v>4.3600000000000003</v>
      </c>
      <c r="E14">
        <v>321</v>
      </c>
      <c r="F14">
        <v>150</v>
      </c>
      <c r="G14">
        <v>8.3599999999999994</v>
      </c>
      <c r="H14">
        <v>5.4699999999999998</v>
      </c>
      <c r="I14">
        <v>12.720000000000001</v>
      </c>
      <c r="J14">
        <v>11.31</v>
      </c>
      <c r="K14">
        <v>112.59999999999999</v>
      </c>
      <c r="L14">
        <v>226</v>
      </c>
      <c r="M14">
        <v>49.5</v>
      </c>
      <c r="N14">
        <v>791</v>
      </c>
      <c r="O14">
        <v>5.5099999999999998</v>
      </c>
      <c r="P14">
        <v>15.1</v>
      </c>
      <c r="Q14">
        <v>487</v>
      </c>
      <c r="R14">
        <v>6.7400000000000002</v>
      </c>
      <c r="S14">
        <v>277.39999999999998</v>
      </c>
      <c r="T14">
        <v>3.4900000000000002</v>
      </c>
      <c r="U14">
        <v>624</v>
      </c>
      <c r="V14">
        <v>5.2599999999999998</v>
      </c>
      <c r="W14">
        <v>7.0899999999999999</v>
      </c>
      <c r="X14">
        <v>145.59999999999999</v>
      </c>
      <c r="Y14">
        <v>253</v>
      </c>
      <c r="Z14">
        <v>54</v>
      </c>
    </row>
    <row r="15" spans="2:26" ht="14.5">
      <c r="B15">
        <v>10.5</v>
      </c>
      <c r="C15">
        <v>185</v>
      </c>
      <c r="D15">
        <v>4.4800000000000004</v>
      </c>
      <c r="E15">
        <v>317</v>
      </c>
      <c r="F15">
        <v>150</v>
      </c>
      <c r="G15">
        <v>8.3900000000000006</v>
      </c>
      <c r="H15">
        <v>5.4699999999999998</v>
      </c>
      <c r="I15">
        <v>12.73</v>
      </c>
      <c r="J15">
        <v>11.32</v>
      </c>
      <c r="K15">
        <v>112.8</v>
      </c>
      <c r="L15">
        <v>231</v>
      </c>
      <c r="M15">
        <v>49.399999999999999</v>
      </c>
      <c r="N15">
        <v>785</v>
      </c>
      <c r="O15">
        <v>5.5099999999999998</v>
      </c>
      <c r="P15">
        <v>15.1</v>
      </c>
      <c r="Q15">
        <v>473</v>
      </c>
      <c r="R15">
        <v>6.75</v>
      </c>
      <c r="S15">
        <v>274.10000000000002</v>
      </c>
      <c r="T15">
        <v>3.46</v>
      </c>
      <c r="U15">
        <v>619</v>
      </c>
      <c r="V15">
        <v>5.2400000000000002</v>
      </c>
      <c r="W15">
        <v>7.1500000000000004</v>
      </c>
      <c r="X15">
        <v>145.40000000000001</v>
      </c>
      <c r="Y15">
        <v>251</v>
      </c>
      <c r="Z15">
        <v>53.5</v>
      </c>
    </row>
    <row r="16" spans="2:26" ht="14.5">
      <c r="B16">
        <v>10.41</v>
      </c>
      <c r="C16">
        <v>185</v>
      </c>
      <c r="D16">
        <v>4.4299999999999997</v>
      </c>
      <c r="E16">
        <v>322</v>
      </c>
      <c r="F16">
        <v>149</v>
      </c>
      <c r="G16">
        <v>8.5199999999999996</v>
      </c>
      <c r="H16">
        <v>5.3700000000000001</v>
      </c>
      <c r="I16">
        <v>12.75</v>
      </c>
      <c r="J16">
        <v>11.390000000000001</v>
      </c>
      <c r="K16">
        <v>112.7</v>
      </c>
      <c r="L16">
        <v>223</v>
      </c>
      <c r="M16">
        <v>49.899999999999999</v>
      </c>
      <c r="N16">
        <v>790</v>
      </c>
      <c r="O16">
        <v>5.54</v>
      </c>
      <c r="P16">
        <v>15.300000000000001</v>
      </c>
      <c r="Q16">
        <v>489</v>
      </c>
      <c r="R16">
        <v>6.7199999999999998</v>
      </c>
      <c r="S16">
        <v>274.5</v>
      </c>
      <c r="T16">
        <v>3.5099999999999998</v>
      </c>
      <c r="U16">
        <v>616</v>
      </c>
      <c r="V16">
        <v>5.2599999999999998</v>
      </c>
      <c r="W16">
        <v>7.1500000000000004</v>
      </c>
      <c r="X16">
        <v>145.80000000000001</v>
      </c>
      <c r="Y16">
        <v>248</v>
      </c>
      <c r="Z16">
        <v>55.299999999999997</v>
      </c>
    </row>
    <row r="17" spans="2:26" ht="14.5">
      <c r="B17">
        <v>10.4</v>
      </c>
      <c r="C17">
        <v>187</v>
      </c>
      <c r="D17">
        <v>4.4000000000000004</v>
      </c>
      <c r="E17">
        <v>320</v>
      </c>
      <c r="F17">
        <v>149</v>
      </c>
      <c r="G17">
        <v>8.4299999999999997</v>
      </c>
      <c r="H17">
        <v>5.4500000000000002</v>
      </c>
      <c r="I17">
        <v>12.84</v>
      </c>
      <c r="J17">
        <v>11.800000000000001</v>
      </c>
      <c r="K17">
        <v>112.3</v>
      </c>
      <c r="L17">
        <v>227</v>
      </c>
      <c r="M17">
        <v>49.200000000000003</v>
      </c>
      <c r="N17">
        <v>778</v>
      </c>
      <c r="O17">
        <v>5.54</v>
      </c>
      <c r="P17">
        <v>15</v>
      </c>
      <c r="Q17">
        <v>491</v>
      </c>
      <c r="R17">
        <v>6.75</v>
      </c>
      <c r="S17">
        <v>273</v>
      </c>
      <c r="T17">
        <v>3.52</v>
      </c>
      <c r="U17">
        <v>615</v>
      </c>
      <c r="V17">
        <v>5.25</v>
      </c>
      <c r="W17">
        <v>7.1600000000000001</v>
      </c>
      <c r="X17">
        <v>145.59999999999999</v>
      </c>
      <c r="Y17">
        <v>249</v>
      </c>
      <c r="Z17">
        <v>55.200000000000003</v>
      </c>
    </row>
    <row r="18" spans="2:26" ht="14.5">
      <c r="B18">
        <v>10.380000000000001</v>
      </c>
      <c r="C18">
        <v>184</v>
      </c>
      <c r="D18">
        <v>4.4400000000000004</v>
      </c>
      <c r="E18">
        <v>314</v>
      </c>
      <c r="F18">
        <v>151</v>
      </c>
      <c r="G18">
        <v>8.4299999999999997</v>
      </c>
      <c r="H18">
        <v>5.4000000000000004</v>
      </c>
      <c r="I18">
        <v>12.699999999999999</v>
      </c>
      <c r="J18">
        <v>11.51</v>
      </c>
      <c r="K18">
        <v>112.7</v>
      </c>
      <c r="L18">
        <v>230</v>
      </c>
      <c r="M18">
        <v>49.399999999999999</v>
      </c>
      <c r="N18">
        <v>807</v>
      </c>
      <c r="O18">
        <v>5.5</v>
      </c>
      <c r="P18">
        <v>14.5</v>
      </c>
      <c r="Q18">
        <v>480</v>
      </c>
      <c r="R18">
        <v>6.6600000000000001</v>
      </c>
      <c r="S18">
        <v>274.30000000000001</v>
      </c>
      <c r="T18">
        <v>3.4900000000000002</v>
      </c>
      <c r="U18">
        <v>607</v>
      </c>
      <c r="V18">
        <v>5.2599999999999998</v>
      </c>
      <c r="W18">
        <v>7.0899999999999999</v>
      </c>
      <c r="X18">
        <v>145.69999999999999</v>
      </c>
      <c r="Y18">
        <v>250</v>
      </c>
      <c r="Z18">
        <v>54.899999999999999</v>
      </c>
    </row>
    <row r="19" spans="2:26" ht="14.5">
      <c r="B19">
        <v>10.359999999999999</v>
      </c>
      <c r="C19">
        <v>187</v>
      </c>
      <c r="D19">
        <v>4.4299999999999997</v>
      </c>
      <c r="E19">
        <v>319</v>
      </c>
      <c r="F19">
        <v>151</v>
      </c>
      <c r="G19">
        <v>8.3499999999999996</v>
      </c>
      <c r="H19">
        <v>5.3700000000000001</v>
      </c>
      <c r="I19">
        <v>12.76</v>
      </c>
      <c r="J19">
        <v>11.43</v>
      </c>
      <c r="K19">
        <v>112.09999999999999</v>
      </c>
      <c r="L19">
        <v>232</v>
      </c>
      <c r="M19">
        <v>49.100000000000001</v>
      </c>
      <c r="N19">
        <v>798</v>
      </c>
      <c r="O19">
        <v>5.4900000000000002</v>
      </c>
      <c r="P19">
        <v>15.199999999999999</v>
      </c>
      <c r="Q19">
        <v>485</v>
      </c>
      <c r="R19">
        <v>6.7599999999999998</v>
      </c>
      <c r="S19">
        <v>274.19999999999999</v>
      </c>
      <c r="T19">
        <v>3.48</v>
      </c>
      <c r="U19">
        <v>616</v>
      </c>
      <c r="V19">
        <v>5.2300000000000004</v>
      </c>
      <c r="W19">
        <v>7.0499999999999998</v>
      </c>
      <c r="X19">
        <v>145.5</v>
      </c>
      <c r="Y19">
        <v>250</v>
      </c>
      <c r="Z19">
        <v>54.5</v>
      </c>
    </row>
    <row r="20" spans="2:26" ht="14.5">
      <c r="B20">
        <v>10.390000000000001</v>
      </c>
      <c r="C20">
        <v>183</v>
      </c>
      <c r="D20">
        <v>4.4100000000000001</v>
      </c>
      <c r="E20">
        <v>327</v>
      </c>
      <c r="F20">
        <v>150</v>
      </c>
      <c r="G20">
        <v>8.4700000000000006</v>
      </c>
      <c r="H20">
        <v>5.5300000000000002</v>
      </c>
      <c r="I20">
        <v>12.83</v>
      </c>
      <c r="J20">
        <v>11.390000000000001</v>
      </c>
      <c r="K20">
        <v>112.40000000000001</v>
      </c>
      <c r="L20">
        <v>229</v>
      </c>
      <c r="M20">
        <v>50.5</v>
      </c>
      <c r="N20">
        <v>799</v>
      </c>
      <c r="O20">
        <v>5.5499999999999998</v>
      </c>
      <c r="P20">
        <v>15.199999999999999</v>
      </c>
      <c r="Q20">
        <v>486</v>
      </c>
      <c r="R20">
        <v>6.7300000000000004</v>
      </c>
      <c r="S20">
        <v>275.60000000000002</v>
      </c>
      <c r="T20">
        <v>3.4900000000000002</v>
      </c>
      <c r="U20">
        <v>616</v>
      </c>
      <c r="V20">
        <v>5.25</v>
      </c>
      <c r="W20">
        <v>7.0999999999999996</v>
      </c>
      <c r="X20">
        <v>145.59999999999999</v>
      </c>
      <c r="Y20">
        <v>251</v>
      </c>
      <c r="Z20">
        <v>54.100000000000001</v>
      </c>
    </row>
    <row r="21" spans="2:26" ht="14.5">
      <c r="B21">
        <v>10.289999999999999</v>
      </c>
      <c r="C21">
        <v>185</v>
      </c>
      <c r="D21">
        <v>4.4500000000000002</v>
      </c>
      <c r="E21">
        <v>317</v>
      </c>
      <c r="F21">
        <v>150</v>
      </c>
      <c r="G21">
        <v>8.4299999999999997</v>
      </c>
      <c r="H21">
        <v>5.46</v>
      </c>
      <c r="I21">
        <v>12.77</v>
      </c>
      <c r="J21">
        <v>11.380000000000001</v>
      </c>
      <c r="K21">
        <v>112.09999999999999</v>
      </c>
      <c r="L21">
        <v>230</v>
      </c>
      <c r="M21">
        <v>49.899999999999999</v>
      </c>
      <c r="N21">
        <v>790</v>
      </c>
      <c r="O21">
        <v>5.4000000000000004</v>
      </c>
      <c r="P21">
        <v>14.9</v>
      </c>
      <c r="Q21">
        <v>486</v>
      </c>
      <c r="R21">
        <v>6.75</v>
      </c>
      <c r="S21">
        <v>276.69999999999999</v>
      </c>
      <c r="T21">
        <v>3.4700000000000002</v>
      </c>
      <c r="U21">
        <v>619</v>
      </c>
      <c r="V21">
        <v>5.2599999999999998</v>
      </c>
      <c r="W21">
        <v>7.1200000000000001</v>
      </c>
      <c r="X21">
        <v>145.59999999999999</v>
      </c>
      <c r="Y21">
        <v>252</v>
      </c>
      <c r="Z21">
        <v>54</v>
      </c>
    </row>
    <row r="22" spans="2:26" ht="14.5">
      <c r="B22">
        <v>10.390000000000001</v>
      </c>
      <c r="C22">
        <v>185</v>
      </c>
      <c r="D22">
        <v>4.4400000000000004</v>
      </c>
      <c r="E22">
        <v>312</v>
      </c>
      <c r="F22">
        <v>150</v>
      </c>
      <c r="G22">
        <v>8.4199999999999999</v>
      </c>
      <c r="H22">
        <v>5.3899999999999997</v>
      </c>
      <c r="I22">
        <v>12.77</v>
      </c>
      <c r="J22">
        <v>11.369999999999999</v>
      </c>
      <c r="K22">
        <v>112.09999999999999</v>
      </c>
      <c r="L22">
        <v>229</v>
      </c>
      <c r="M22">
        <v>50.399999999999999</v>
      </c>
      <c r="N22">
        <v>796</v>
      </c>
      <c r="O22">
        <v>5.54</v>
      </c>
      <c r="P22">
        <v>15.300000000000001</v>
      </c>
      <c r="Q22">
        <v>490</v>
      </c>
      <c r="R22">
        <v>6.7300000000000004</v>
      </c>
      <c r="S22">
        <v>273.30000000000001</v>
      </c>
      <c r="T22">
        <v>3.5</v>
      </c>
      <c r="U22">
        <v>608</v>
      </c>
      <c r="V22">
        <v>5.25</v>
      </c>
      <c r="W22">
        <v>7.1200000000000001</v>
      </c>
      <c r="X22">
        <v>146</v>
      </c>
      <c r="Y22">
        <v>248</v>
      </c>
      <c r="Z22">
        <v>54.100000000000001</v>
      </c>
    </row>
    <row r="23" spans="2:26" ht="14.5">
      <c r="B23">
        <v>10.35</v>
      </c>
      <c r="C23">
        <v>186</v>
      </c>
      <c r="D23">
        <v>4.46</v>
      </c>
      <c r="E23">
        <v>314</v>
      </c>
      <c r="F23">
        <v>150</v>
      </c>
      <c r="G23">
        <v>8.1799999999999997</v>
      </c>
      <c r="H23">
        <v>5.5999999999999996</v>
      </c>
      <c r="I23">
        <v>12.869999999999999</v>
      </c>
      <c r="J23">
        <v>11.68</v>
      </c>
      <c r="K23">
        <v>112.7</v>
      </c>
      <c r="L23">
        <v>231</v>
      </c>
      <c r="M23">
        <v>50.399999999999999</v>
      </c>
      <c r="N23">
        <v>783</v>
      </c>
      <c r="O23">
        <v>5.5999999999999996</v>
      </c>
      <c r="P23">
        <v>14</v>
      </c>
      <c r="Q23">
        <v>489</v>
      </c>
      <c r="R23">
        <v>6.75</v>
      </c>
      <c r="S23">
        <v>272</v>
      </c>
      <c r="T23">
        <v>3.6499999999999999</v>
      </c>
      <c r="U23">
        <v>618</v>
      </c>
      <c r="V23">
        <v>5.2599999999999998</v>
      </c>
      <c r="W23">
        <v>7.1399999999999997</v>
      </c>
      <c r="X23">
        <v>145.5</v>
      </c>
      <c r="Y23">
        <v>249</v>
      </c>
      <c r="Z23">
        <v>53.799999999999997</v>
      </c>
    </row>
    <row r="24" spans="2:26" ht="14.5">
      <c r="B24">
        <v>10.380000000000001</v>
      </c>
      <c r="C24">
        <v>186</v>
      </c>
      <c r="D24">
        <v>4.4400000000000004</v>
      </c>
      <c r="E24">
        <v>313</v>
      </c>
      <c r="F24">
        <v>149</v>
      </c>
      <c r="G24">
        <v>8.1199999999999992</v>
      </c>
      <c r="H24">
        <v>5.5599999999999996</v>
      </c>
      <c r="I24">
        <v>12.84</v>
      </c>
      <c r="J24">
        <v>11.5</v>
      </c>
      <c r="K24">
        <v>112</v>
      </c>
      <c r="L24">
        <v>228</v>
      </c>
      <c r="M24">
        <v>48.5</v>
      </c>
      <c r="N24">
        <v>778</v>
      </c>
      <c r="O24">
        <v>5.5300000000000002</v>
      </c>
      <c r="P24">
        <v>14.9</v>
      </c>
      <c r="Q24">
        <v>481</v>
      </c>
      <c r="R24">
        <v>6.6799999999999997</v>
      </c>
      <c r="S24">
        <v>274</v>
      </c>
      <c r="T24">
        <v>3.4700000000000002</v>
      </c>
      <c r="U24">
        <v>621</v>
      </c>
      <c r="V24">
        <v>5.25</v>
      </c>
      <c r="W24">
        <v>7.0599999999999996</v>
      </c>
      <c r="X24">
        <v>145.80000000000001</v>
      </c>
      <c r="Y24">
        <v>249</v>
      </c>
      <c r="Z24">
        <v>55.299999999999997</v>
      </c>
    </row>
    <row r="25" spans="2:26" ht="14.5">
      <c r="B25">
        <v>10.380000000000001</v>
      </c>
      <c r="C25">
        <v>184</v>
      </c>
      <c r="D25">
        <v>4.4000000000000004</v>
      </c>
      <c r="E25">
        <v>309</v>
      </c>
      <c r="F25">
        <v>151</v>
      </c>
      <c r="G25">
        <v>8.1300000000000008</v>
      </c>
      <c r="H25">
        <v>5.6399999999999997</v>
      </c>
      <c r="I25">
        <v>12.800000000000001</v>
      </c>
      <c r="J25">
        <v>11.32</v>
      </c>
      <c r="K25">
        <v>112.7</v>
      </c>
      <c r="L25">
        <v>230</v>
      </c>
      <c r="M25">
        <v>49.299999999999997</v>
      </c>
      <c r="N25">
        <v>796</v>
      </c>
      <c r="O25">
        <v>5.5700000000000003</v>
      </c>
      <c r="P25">
        <v>15.699999999999999</v>
      </c>
      <c r="Q25">
        <v>484</v>
      </c>
      <c r="R25">
        <v>6.7199999999999998</v>
      </c>
      <c r="S25">
        <v>273.10000000000002</v>
      </c>
      <c r="T25">
        <v>3.4900000000000002</v>
      </c>
      <c r="U25">
        <v>610</v>
      </c>
      <c r="V25">
        <v>5.2800000000000002</v>
      </c>
      <c r="W25">
        <v>7.1399999999999997</v>
      </c>
      <c r="X25">
        <v>145</v>
      </c>
      <c r="Y25">
        <v>251</v>
      </c>
      <c r="Z25">
        <v>54.899999999999999</v>
      </c>
    </row>
    <row r="26" spans="2:26" ht="14.5">
      <c r="B26">
        <v>10.460000000000001</v>
      </c>
      <c r="C26">
        <v>184</v>
      </c>
      <c r="D26">
        <v>4.4100000000000001</v>
      </c>
      <c r="E26">
        <v>315</v>
      </c>
      <c r="F26">
        <v>150</v>
      </c>
      <c r="G26">
        <v>8.0899999999999999</v>
      </c>
      <c r="H26">
        <v>5.5599999999999996</v>
      </c>
      <c r="I26">
        <v>12.76</v>
      </c>
      <c r="J26">
        <v>11.41</v>
      </c>
      <c r="K26">
        <v>112.59999999999999</v>
      </c>
      <c r="L26">
        <v>231</v>
      </c>
      <c r="M26">
        <v>49.799999999999997</v>
      </c>
      <c r="N26">
        <v>779</v>
      </c>
      <c r="O26">
        <v>5.5800000000000001</v>
      </c>
      <c r="P26">
        <v>15.300000000000001</v>
      </c>
      <c r="Q26">
        <v>476</v>
      </c>
      <c r="R26">
        <v>6.7599999999999998</v>
      </c>
      <c r="S26">
        <v>280</v>
      </c>
      <c r="T26">
        <v>3.4900000000000002</v>
      </c>
      <c r="U26">
        <v>619</v>
      </c>
      <c r="V26">
        <v>5.2599999999999998</v>
      </c>
      <c r="W26">
        <v>7.04</v>
      </c>
      <c r="X26">
        <v>145.5</v>
      </c>
      <c r="Y26">
        <v>251</v>
      </c>
      <c r="Z26">
        <v>54.700000000000003</v>
      </c>
    </row>
    <row r="27" spans="2:26" ht="14.5">
      <c r="B27">
        <v>10.48</v>
      </c>
      <c r="C27">
        <v>183</v>
      </c>
      <c r="D27">
        <v>4.5</v>
      </c>
      <c r="E27">
        <v>314</v>
      </c>
      <c r="F27">
        <v>151</v>
      </c>
      <c r="G27">
        <v>8.1699999999999999</v>
      </c>
      <c r="H27">
        <v>5.6100000000000003</v>
      </c>
      <c r="I27">
        <v>12.630000000000001</v>
      </c>
      <c r="J27">
        <v>11.4</v>
      </c>
      <c r="K27">
        <v>112.8</v>
      </c>
      <c r="L27">
        <v>232</v>
      </c>
      <c r="M27">
        <v>50.100000000000001</v>
      </c>
      <c r="N27">
        <v>787</v>
      </c>
      <c r="O27">
        <v>5.5499999999999998</v>
      </c>
      <c r="P27">
        <v>14.300000000000001</v>
      </c>
      <c r="Q27">
        <v>489</v>
      </c>
      <c r="R27">
        <v>6.7999999999999998</v>
      </c>
      <c r="S27">
        <v>278.19999999999999</v>
      </c>
      <c r="T27">
        <v>3.4700000000000002</v>
      </c>
      <c r="U27">
        <v>620</v>
      </c>
      <c r="V27">
        <v>5.25</v>
      </c>
      <c r="W27">
        <v>7.2000000000000002</v>
      </c>
      <c r="X27">
        <v>145.09999999999999</v>
      </c>
      <c r="Y27">
        <v>252</v>
      </c>
      <c r="Z27">
        <v>54.700000000000003</v>
      </c>
    </row>
    <row r="28" spans="1:26" ht="14.5">
      <c r="A28" s="3" t="s">
        <v>30</v>
      </c>
      <c r="B28" s="4">
        <f>AVERAGE(B8:B27)</f>
        <v>10.3705</v>
      </c>
      <c r="C28" s="6">
        <f>AVERAGE(C8:C27)</f>
        <v>184.84999999999999</v>
      </c>
      <c r="D28" s="4">
        <f>AVERAGE(D8:D27)</f>
        <v>4.4234999999999989</v>
      </c>
      <c r="E28" s="6">
        <f>AVERAGE(E8:E27)</f>
        <v>316.89999999999998</v>
      </c>
      <c r="F28" s="6">
        <f>AVERAGE(F8:F27)</f>
        <v>150.09999999999999</v>
      </c>
      <c r="G28" s="4">
        <f>AVERAGE(G8:G27)</f>
        <v>8.349499999999999</v>
      </c>
      <c r="H28" s="4">
        <f>AVERAGE(H8:H27)</f>
        <v>5.4789999999999992</v>
      </c>
      <c r="I28" s="4">
        <f>AVERAGE(I8:I27)</f>
        <v>12.749500000000001</v>
      </c>
      <c r="J28" s="4">
        <f>AVERAGE(J8:J27)</f>
        <v>11.4445</v>
      </c>
      <c r="K28" s="6">
        <f>AVERAGE(K8:K27)</f>
        <v>112.45500000000001</v>
      </c>
      <c r="L28" s="4">
        <f>AVERAGE(L8:L27)</f>
        <v>228.94999999999999</v>
      </c>
      <c r="M28" s="6">
        <f>AVERAGE(M8:M27)</f>
        <v>49.874999999999986</v>
      </c>
      <c r="N28" s="6">
        <f>AVERAGE(N8:N27)</f>
        <v>791.85000000000002</v>
      </c>
      <c r="O28" s="4">
        <f>AVERAGE(O8:O27)</f>
        <v>5.5265000000000004</v>
      </c>
      <c r="P28" s="6">
        <f>AVERAGE(P8:P27)</f>
        <v>14.98</v>
      </c>
      <c r="Q28" s="6">
        <f>AVERAGE(Q8:Q27)</f>
        <v>486.19999999999999</v>
      </c>
      <c r="R28" s="4">
        <f>AVERAGE(R8:R27)</f>
        <v>6.7320000000000011</v>
      </c>
      <c r="S28" s="6">
        <f>AVERAGE(S8:S27)</f>
        <v>274.71499999999997</v>
      </c>
      <c r="T28" s="4">
        <f>AVERAGE(T8:T27)</f>
        <v>3.4980000000000002</v>
      </c>
      <c r="U28" s="6">
        <f>AVERAGE(U8:U27)</f>
        <v>615.89999999999998</v>
      </c>
      <c r="V28" s="4">
        <f>AVERAGE(V8:V27)</f>
        <v>5.2520000000000007</v>
      </c>
      <c r="W28" s="4">
        <f>AVERAGE(W8:W27)</f>
        <v>7.1094999999999997</v>
      </c>
      <c r="X28" s="6">
        <f>AVERAGE(X8:X27)</f>
        <v>145.53999999999999</v>
      </c>
      <c r="Y28" s="6">
        <f>AVERAGE(Y8:Y27)</f>
        <v>250</v>
      </c>
      <c r="Z28" s="6">
        <f>AVERAGE(Z8:Z27)</f>
        <v>54.350000000000001</v>
      </c>
    </row>
    <row r="29" spans="1:26" ht="14.5">
      <c r="A29" s="3" t="s">
        <v>31</v>
      </c>
      <c r="B29" s="4">
        <f>STDEV(B8:B27)</f>
        <v>0.064764756497732265</v>
      </c>
      <c r="C29" s="6">
        <f>STDEV(C8:C27)</f>
        <v>1.5312533566021211</v>
      </c>
      <c r="D29" s="4">
        <f>STDEV(D8:D27)</f>
        <v>0.04029823033857758</v>
      </c>
      <c r="E29" s="6">
        <f>STDEV(E8:E27)</f>
        <v>4.191470034800628</v>
      </c>
      <c r="F29" s="6">
        <f>STDEV(F8:F27)</f>
        <v>0.78806892565241216</v>
      </c>
      <c r="G29" s="4">
        <f>STDEV(G8:G27)</f>
        <v>0.13527651992162304</v>
      </c>
      <c r="H29" s="4">
        <f>STDEV(H8:H27)</f>
        <v>0.080779100997069295</v>
      </c>
      <c r="I29" s="4">
        <f>STDEV(I8:I27)</f>
        <v>0.089822925218102312</v>
      </c>
      <c r="J29" s="4">
        <f>STDEV(J8:J27)</f>
        <v>0.12487783503973204</v>
      </c>
      <c r="K29" s="6">
        <f>STDEV(K8:K27)</f>
        <v>0.33003189638515207</v>
      </c>
      <c r="L29" s="4">
        <f>STDEV(L8:L27)</f>
        <v>2.5230516193063131</v>
      </c>
      <c r="M29" s="6">
        <f>STDEV(M8:M27)</f>
        <v>0.68277683801247691</v>
      </c>
      <c r="N29" s="6">
        <f>STDEV(N8:N27)</f>
        <v>8.5241144006746818</v>
      </c>
      <c r="O29" s="4">
        <f>STDEV(O8:O27)</f>
        <v>0.04891184336183442</v>
      </c>
      <c r="P29" s="6">
        <f>STDEV(P8:P27)</f>
        <v>0.3847076812334268</v>
      </c>
      <c r="Q29" s="6">
        <f>STDEV(Q8:Q27)</f>
        <v>5.5875802125409315</v>
      </c>
      <c r="R29" s="4">
        <f>STDEV(R8:R27)</f>
        <v>0.036792447737631066</v>
      </c>
      <c r="S29" s="6">
        <f>STDEV(S8:S27)</f>
        <v>2.0110942295178482</v>
      </c>
      <c r="T29" s="4">
        <f>STDEV(T8:T27)</f>
        <v>0.039148838794367376</v>
      </c>
      <c r="U29" s="6">
        <f>STDEV(U8:U27)</f>
        <v>4.5986267973225035</v>
      </c>
      <c r="V29" s="4">
        <f>STDEV(V8:V27)</f>
        <v>0.016091841672756044</v>
      </c>
      <c r="W29" s="4">
        <f>STDEV(W8:W27)</f>
        <v>0.04477722635447634</v>
      </c>
      <c r="X29" s="6">
        <f>STDEV(X8:X27)</f>
        <v>0.26832815729997489</v>
      </c>
      <c r="Y29" s="6">
        <f>STDEV(Y8:Y27)</f>
        <v>1.4142135623730951</v>
      </c>
      <c r="Z29" s="6">
        <f>STDEV(Z8:Z27)</f>
        <v>0.56707931311979731</v>
      </c>
    </row>
    <row r="30" spans="1:26" ht="14.5">
      <c r="A30" s="3" t="s">
        <v>32</v>
      </c>
      <c r="B30" s="5">
        <f>B29/B28</f>
        <v>0.0062450948843095575</v>
      </c>
      <c r="C30" s="5">
        <f>C29/C28</f>
        <v>0.0082837617343907016</v>
      </c>
      <c r="D30" s="5">
        <f>D29/D28</f>
        <v>0.0091100328560139235</v>
      </c>
      <c r="E30" s="5">
        <f>E29/E28</f>
        <v>0.013226475338594598</v>
      </c>
      <c r="F30" s="5">
        <f>F29/F28</f>
        <v>0.0052502926425876898</v>
      </c>
      <c r="G30" s="5">
        <f>G29/G28</f>
        <v>0.016201750993667052</v>
      </c>
      <c r="H30" s="5">
        <f>H29/H28</f>
        <v>0.014743402262651818</v>
      </c>
      <c r="I30" s="5">
        <f>I29/I28</f>
        <v>0.0070452115940313189</v>
      </c>
      <c r="J30" s="5">
        <f>J29/J28</f>
        <v>0.010911602519964354</v>
      </c>
      <c r="K30" s="5">
        <f>K29/K28</f>
        <v>0.0029347907730661333</v>
      </c>
      <c r="L30" s="5">
        <f>L29/L28</f>
        <v>0.011020098795834519</v>
      </c>
      <c r="M30" s="5">
        <f>M29/M28</f>
        <v>0.013689761163157435</v>
      </c>
      <c r="N30" s="5">
        <f>N29/N28</f>
        <v>0.010764809497600154</v>
      </c>
      <c r="O30" s="5">
        <f>O29/O28</f>
        <v>0.0088504194991105428</v>
      </c>
      <c r="P30" s="5">
        <f>P29/P28</f>
        <v>0.0256814206430859</v>
      </c>
      <c r="Q30" s="5">
        <f>Q29/Q28</f>
        <v>0.011492349264790069</v>
      </c>
      <c r="R30" s="5">
        <f>R29/R28</f>
        <v>0.0054653071505690824</v>
      </c>
      <c r="S30" s="5">
        <f>S29/S28</f>
        <v>0.0073206567880088396</v>
      </c>
      <c r="T30" s="5">
        <f>T29/T28</f>
        <v>0.011191777814284555</v>
      </c>
      <c r="U30" s="5">
        <f>U29/U28</f>
        <v>0.0074665153390526115</v>
      </c>
      <c r="V30" s="5">
        <f>V29/V28</f>
        <v>0.0030639454822460094</v>
      </c>
      <c r="W30" s="5">
        <f>W29/W28</f>
        <v>0.0062982243975633085</v>
      </c>
      <c r="X30" s="5">
        <f>X29/X28</f>
        <v>0.0018436729235947157</v>
      </c>
      <c r="Y30" s="5">
        <f>Y29/Y28</f>
        <v>0.005656854249492381</v>
      </c>
      <c r="Z30" s="5">
        <f>Z29/Z28</f>
        <v>0.010433842007723961</v>
      </c>
    </row>
    <row r="31" spans="1:26" ht="14.5">
      <c r="A31" s="3" t="s">
        <v>33</v>
      </c>
      <c r="B31" s="3">
        <f>COUNT(B8:B27)</f>
        <v>20</v>
      </c>
      <c r="C31" s="3">
        <f>COUNT(C8:C27)</f>
        <v>20</v>
      </c>
      <c r="D31" s="3">
        <f>COUNT(D8:D27)</f>
        <v>20</v>
      </c>
      <c r="E31" s="3">
        <f>COUNT(E8:E27)</f>
        <v>20</v>
      </c>
      <c r="F31" s="3">
        <f>COUNT(F8:F27)</f>
        <v>20</v>
      </c>
      <c r="G31" s="3">
        <f>COUNT(G8:G27)</f>
        <v>20</v>
      </c>
      <c r="H31" s="3">
        <f>COUNT(H8:H27)</f>
        <v>20</v>
      </c>
      <c r="I31" s="3">
        <f>COUNT(I8:I27)</f>
        <v>20</v>
      </c>
      <c r="J31" s="3">
        <f>COUNT(J8:J27)</f>
        <v>20</v>
      </c>
      <c r="K31" s="3">
        <f>COUNT(K8:K27)</f>
        <v>20</v>
      </c>
      <c r="L31" s="3">
        <f>COUNT(L8:L27)</f>
        <v>20</v>
      </c>
      <c r="M31" s="3">
        <f>COUNT(M8:M27)</f>
        <v>20</v>
      </c>
      <c r="N31" s="3">
        <f>COUNT(N8:N27)</f>
        <v>20</v>
      </c>
      <c r="O31" s="3">
        <f>COUNT(O8:O27)</f>
        <v>20</v>
      </c>
      <c r="P31" s="3">
        <f>COUNT(P8:P27)</f>
        <v>20</v>
      </c>
      <c r="Q31" s="3">
        <f>COUNT(Q8:Q27)</f>
        <v>20</v>
      </c>
      <c r="R31" s="3">
        <f>COUNT(R8:R27)</f>
        <v>20</v>
      </c>
      <c r="S31" s="3">
        <f>COUNT(S8:S27)</f>
        <v>20</v>
      </c>
      <c r="T31" s="3">
        <f>COUNT(T8:T27)</f>
        <v>20</v>
      </c>
      <c r="U31" s="3">
        <f>COUNT(U8:U27)</f>
        <v>20</v>
      </c>
      <c r="V31" s="3">
        <f>COUNT(V8:V27)</f>
        <v>20</v>
      </c>
      <c r="W31" s="3">
        <f>COUNT(W8:W27)</f>
        <v>20</v>
      </c>
      <c r="X31" s="3">
        <f>COUNT(X8:X27)</f>
        <v>20</v>
      </c>
      <c r="Y31" s="3">
        <f>COUNT(Y8:Y27)</f>
        <v>20</v>
      </c>
      <c r="Z31" s="3">
        <f>COUNT(Z8:Z27)</f>
        <v>20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AB31"/>
  <sheetViews>
    <sheetView workbookViewId="0" topLeftCell="A15">
      <selection pane="topLeft" activeCell="A6" sqref="A6:A24"/>
    </sheetView>
  </sheetViews>
  <sheetFormatPr defaultRowHeight="15"/>
  <sheetData>
    <row r="1" spans="1:1" ht="14.5">
      <c r="A1" s="10" t="s">
        <v>43</v>
      </c>
    </row>
    <row r="2" spans="1:1" ht="14.5">
      <c r="A2" s="10" t="s">
        <v>45</v>
      </c>
    </row>
    <row r="3" spans="1:9" ht="14.5">
      <c r="E3" s="8" t="s">
        <v>35</v>
      </c>
      <c r="F3" s="8"/>
      <c r="G3" s="8" t="s">
        <v>36</v>
      </c>
      <c r="H3" s="8"/>
      <c r="I3" s="8"/>
    </row>
    <row r="4" spans="5:9" ht="14.5">
      <c r="E4" s="8" t="s">
        <v>41</v>
      </c>
      <c r="F4" s="8"/>
      <c r="G4" s="8"/>
      <c r="H4" s="8"/>
      <c r="I4" s="8"/>
    </row>
    <row r="5" spans="5:9" ht="14.5">
      <c r="E5" s="8" t="s">
        <v>40</v>
      </c>
      <c r="F5" s="8"/>
      <c r="G5" s="8"/>
      <c r="H5" s="8"/>
      <c r="I5" s="8"/>
    </row>
    <row r="6" spans="5:9" ht="14.5">
      <c r="E6" s="8"/>
      <c r="F6" s="8"/>
      <c r="G6" s="8"/>
      <c r="H6" s="8"/>
      <c r="I6" s="8"/>
    </row>
    <row r="7" spans="2:26" ht="14.5">
      <c r="B7" s="1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23</v>
      </c>
      <c r="H7" s="2" t="s">
        <v>24</v>
      </c>
      <c r="I7" s="2" t="s">
        <v>5</v>
      </c>
      <c r="J7" s="2" t="s">
        <v>6</v>
      </c>
      <c r="K7" s="2" t="s">
        <v>7</v>
      </c>
      <c r="L7" s="2" t="s">
        <v>8</v>
      </c>
      <c r="M7" s="2" t="s">
        <v>9</v>
      </c>
      <c r="N7" s="2" t="s">
        <v>10</v>
      </c>
      <c r="O7" s="2" t="s">
        <v>11</v>
      </c>
      <c r="P7" s="2" t="s">
        <v>12</v>
      </c>
      <c r="Q7" s="2" t="s">
        <v>13</v>
      </c>
      <c r="R7" s="2" t="s">
        <v>14</v>
      </c>
      <c r="S7" s="2" t="s">
        <v>15</v>
      </c>
      <c r="T7" s="2" t="s">
        <v>16</v>
      </c>
      <c r="U7" s="2" t="s">
        <v>17</v>
      </c>
      <c r="V7" s="2" t="s">
        <v>18</v>
      </c>
      <c r="W7" s="2" t="s">
        <v>19</v>
      </c>
      <c r="X7" s="2" t="s">
        <v>20</v>
      </c>
      <c r="Y7" s="2" t="s">
        <v>21</v>
      </c>
      <c r="Z7" s="2" t="s">
        <v>22</v>
      </c>
    </row>
    <row r="8" spans="1:26" ht="14.5">
      <c r="A8" t="s">
        <v>25</v>
      </c>
      <c r="B8">
        <v>3.8199999999999998</v>
      </c>
      <c r="C8">
        <v>45</v>
      </c>
      <c r="D8">
        <v>2.3799999999999999</v>
      </c>
      <c r="E8">
        <v>83</v>
      </c>
      <c r="F8">
        <v>29</v>
      </c>
      <c r="G8">
        <v>0.68999999999999995</v>
      </c>
      <c r="H8">
        <v>0.58999999999999997</v>
      </c>
      <c r="I8">
        <v>1.22</v>
      </c>
      <c r="J8">
        <v>8.9399999999999995</v>
      </c>
      <c r="K8">
        <v>81.700000000000003</v>
      </c>
      <c r="L8">
        <v>154</v>
      </c>
      <c r="M8">
        <v>35</v>
      </c>
      <c r="N8">
        <v>197</v>
      </c>
      <c r="O8">
        <v>0.89000000000000001</v>
      </c>
      <c r="P8">
        <v>21.5</v>
      </c>
      <c r="Q8">
        <v>107</v>
      </c>
      <c r="R8">
        <v>3.71</v>
      </c>
      <c r="S8">
        <v>74.799999999999997</v>
      </c>
      <c r="T8">
        <v>1.3</v>
      </c>
      <c r="U8">
        <v>130</v>
      </c>
      <c r="V8">
        <v>3.0699999999999998</v>
      </c>
      <c r="W8">
        <v>3.9900000000000002</v>
      </c>
      <c r="X8">
        <v>117.59999999999999</v>
      </c>
      <c r="Y8">
        <v>122.09999999999999</v>
      </c>
      <c r="Z8">
        <v>20.800000000000001</v>
      </c>
    </row>
    <row r="9" spans="1:26" ht="14.5">
      <c r="A9" s="9">
        <v>45141</v>
      </c>
      <c r="B9">
        <v>3.7999999999999998</v>
      </c>
      <c r="C9">
        <v>45</v>
      </c>
      <c r="D9">
        <v>2.3900000000000001</v>
      </c>
      <c r="E9">
        <v>81</v>
      </c>
      <c r="F9">
        <v>29</v>
      </c>
      <c r="G9">
        <v>0.68999999999999995</v>
      </c>
      <c r="H9">
        <v>0.57999999999999996</v>
      </c>
      <c r="I9">
        <v>1.1499999999999999</v>
      </c>
      <c r="J9">
        <v>8.9499999999999993</v>
      </c>
      <c r="K9">
        <v>81.700000000000003</v>
      </c>
      <c r="L9">
        <v>150</v>
      </c>
      <c r="M9">
        <v>35.399999999999999</v>
      </c>
      <c r="N9">
        <v>187</v>
      </c>
      <c r="O9">
        <v>0.88</v>
      </c>
      <c r="P9">
        <v>21.800000000000001</v>
      </c>
      <c r="Q9">
        <v>107</v>
      </c>
      <c r="R9">
        <v>3.73</v>
      </c>
      <c r="S9">
        <v>74</v>
      </c>
      <c r="T9">
        <v>1.27</v>
      </c>
      <c r="U9">
        <v>133</v>
      </c>
      <c r="V9">
        <v>2.9399999999999999</v>
      </c>
      <c r="W9">
        <v>3.9199999999999999</v>
      </c>
      <c r="X9">
        <v>117.40000000000001</v>
      </c>
      <c r="Y9">
        <v>120.5</v>
      </c>
      <c r="Z9">
        <v>20.600000000000001</v>
      </c>
    </row>
    <row r="10" spans="2:26" ht="14.5">
      <c r="B10">
        <v>3.7999999999999998</v>
      </c>
      <c r="C10">
        <v>45</v>
      </c>
      <c r="D10">
        <v>2.3799999999999999</v>
      </c>
      <c r="E10">
        <v>87</v>
      </c>
      <c r="F10">
        <v>30</v>
      </c>
      <c r="G10">
        <v>0.69999999999999996</v>
      </c>
      <c r="H10">
        <v>0.53000000000000003</v>
      </c>
      <c r="I10">
        <v>1.1599999999999999</v>
      </c>
      <c r="J10">
        <v>8.9399999999999995</v>
      </c>
      <c r="K10">
        <v>81.299999999999997</v>
      </c>
      <c r="L10">
        <v>151</v>
      </c>
      <c r="M10">
        <v>35.200000000000003</v>
      </c>
      <c r="N10">
        <v>184</v>
      </c>
      <c r="O10">
        <v>0.89000000000000001</v>
      </c>
      <c r="P10">
        <v>22.100000000000001</v>
      </c>
      <c r="Q10">
        <v>106</v>
      </c>
      <c r="R10">
        <v>3.7000000000000002</v>
      </c>
      <c r="S10">
        <v>74</v>
      </c>
      <c r="T10">
        <v>1.25</v>
      </c>
      <c r="U10">
        <v>132</v>
      </c>
      <c r="V10">
        <v>3.0099999999999998</v>
      </c>
      <c r="W10">
        <v>4</v>
      </c>
      <c r="X10">
        <v>117.5</v>
      </c>
      <c r="Y10">
        <v>121.8</v>
      </c>
      <c r="Z10">
        <v>20.5</v>
      </c>
    </row>
    <row r="11" spans="2:26" ht="14.5">
      <c r="B11">
        <v>3.8100000000000001</v>
      </c>
      <c r="C11">
        <v>46</v>
      </c>
      <c r="D11">
        <v>2.3799999999999999</v>
      </c>
      <c r="E11">
        <v>87</v>
      </c>
      <c r="F11">
        <v>29</v>
      </c>
      <c r="G11">
        <v>0.70999999999999996</v>
      </c>
      <c r="H11">
        <v>0.51000000000000001</v>
      </c>
      <c r="I11">
        <v>1.1599999999999999</v>
      </c>
      <c r="J11">
        <v>8.8699999999999992</v>
      </c>
      <c r="K11">
        <v>81.599999999999994</v>
      </c>
      <c r="L11">
        <v>150</v>
      </c>
      <c r="M11">
        <v>36.200000000000003</v>
      </c>
      <c r="N11">
        <v>187</v>
      </c>
      <c r="O11">
        <v>0.89000000000000001</v>
      </c>
      <c r="P11">
        <v>22.899999999999999</v>
      </c>
      <c r="Q11">
        <v>105</v>
      </c>
      <c r="R11">
        <v>3.6699999999999999</v>
      </c>
      <c r="S11">
        <v>73.5</v>
      </c>
      <c r="T11">
        <v>1.25</v>
      </c>
      <c r="U11">
        <v>135</v>
      </c>
      <c r="V11">
        <v>3</v>
      </c>
      <c r="W11">
        <v>3.96</v>
      </c>
      <c r="X11">
        <v>117.3</v>
      </c>
      <c r="Y11">
        <v>121.90000000000001</v>
      </c>
      <c r="Z11">
        <v>20.600000000000001</v>
      </c>
    </row>
    <row r="12" spans="1:26" ht="14.5">
      <c r="A12" t="s">
        <v>26</v>
      </c>
      <c r="B12">
        <v>3.8999999999999999</v>
      </c>
      <c r="C12">
        <v>44</v>
      </c>
      <c r="D12">
        <v>2.4199999999999999</v>
      </c>
      <c r="E12">
        <v>82</v>
      </c>
      <c r="F12">
        <v>29</v>
      </c>
      <c r="G12">
        <v>0.68999999999999995</v>
      </c>
      <c r="H12">
        <v>0.56000000000000005</v>
      </c>
      <c r="I12">
        <v>1.1799999999999999</v>
      </c>
      <c r="J12">
        <v>8.9800000000000004</v>
      </c>
      <c r="K12">
        <v>81</v>
      </c>
      <c r="L12">
        <v>150</v>
      </c>
      <c r="M12">
        <v>34.700000000000003</v>
      </c>
      <c r="N12">
        <v>187</v>
      </c>
      <c r="O12">
        <v>0.89000000000000001</v>
      </c>
      <c r="P12">
        <v>21.699999999999999</v>
      </c>
      <c r="Q12">
        <v>101</v>
      </c>
      <c r="R12">
        <v>3.71</v>
      </c>
      <c r="S12">
        <v>75.5</v>
      </c>
      <c r="T12">
        <v>1.21</v>
      </c>
      <c r="U12">
        <v>125</v>
      </c>
      <c r="V12">
        <v>3.1099999999999999</v>
      </c>
      <c r="W12">
        <v>3.9500000000000002</v>
      </c>
      <c r="X12">
        <v>119.3</v>
      </c>
      <c r="Y12">
        <v>119.2</v>
      </c>
      <c r="Z12">
        <v>20.899999999999999</v>
      </c>
    </row>
    <row r="13" spans="1:26" ht="14.5">
      <c r="A13" s="9">
        <v>45142</v>
      </c>
      <c r="B13">
        <v>3.8700000000000001</v>
      </c>
      <c r="C13">
        <v>41</v>
      </c>
      <c r="D13">
        <v>2.4100000000000001</v>
      </c>
      <c r="E13">
        <v>86</v>
      </c>
      <c r="F13">
        <v>28</v>
      </c>
      <c r="G13">
        <v>0.69999999999999996</v>
      </c>
      <c r="H13">
        <v>0.56000000000000005</v>
      </c>
      <c r="I13">
        <v>1.1599999999999999</v>
      </c>
      <c r="J13">
        <v>8.9800000000000004</v>
      </c>
      <c r="K13">
        <v>81.200000000000003</v>
      </c>
      <c r="L13">
        <v>149</v>
      </c>
      <c r="M13">
        <v>35.399999999999999</v>
      </c>
      <c r="N13">
        <v>185</v>
      </c>
      <c r="O13">
        <v>0.89000000000000001</v>
      </c>
      <c r="P13">
        <v>22.800000000000001</v>
      </c>
      <c r="Q13">
        <v>101</v>
      </c>
      <c r="R13">
        <v>3.6499999999999999</v>
      </c>
      <c r="S13">
        <v>75.400000000000006</v>
      </c>
      <c r="T13">
        <v>1.21</v>
      </c>
      <c r="U13">
        <v>126</v>
      </c>
      <c r="V13">
        <v>3.0699999999999998</v>
      </c>
      <c r="W13">
        <v>3.9700000000000002</v>
      </c>
      <c r="X13">
        <v>119.7</v>
      </c>
      <c r="Y13">
        <v>118.2</v>
      </c>
      <c r="Z13">
        <v>20.800000000000001</v>
      </c>
    </row>
    <row r="14" spans="2:26" ht="14.5">
      <c r="B14">
        <v>3.8399999999999999</v>
      </c>
      <c r="C14">
        <v>44</v>
      </c>
      <c r="D14">
        <v>2.3799999999999999</v>
      </c>
      <c r="E14">
        <v>86</v>
      </c>
      <c r="F14">
        <v>29</v>
      </c>
      <c r="G14">
        <v>0.71999999999999997</v>
      </c>
      <c r="H14">
        <v>0.55000000000000004</v>
      </c>
      <c r="I14">
        <v>1.1599999999999999</v>
      </c>
      <c r="J14">
        <v>9.0099999999999998</v>
      </c>
      <c r="K14">
        <v>81.5</v>
      </c>
      <c r="L14">
        <v>150</v>
      </c>
      <c r="M14">
        <v>35.100000000000001</v>
      </c>
      <c r="N14">
        <v>186</v>
      </c>
      <c r="O14">
        <v>0.90000000000000002</v>
      </c>
      <c r="P14">
        <v>21.699999999999999</v>
      </c>
      <c r="Q14">
        <v>99</v>
      </c>
      <c r="R14">
        <v>3.6299999999999999</v>
      </c>
      <c r="S14">
        <v>74.299999999999997</v>
      </c>
      <c r="T14">
        <v>1.1899999999999999</v>
      </c>
      <c r="U14">
        <v>123</v>
      </c>
      <c r="V14">
        <v>3.1299999999999999</v>
      </c>
      <c r="W14">
        <v>3.9900000000000002</v>
      </c>
      <c r="X14">
        <v>119.2</v>
      </c>
      <c r="Y14">
        <v>117.5</v>
      </c>
      <c r="Z14">
        <v>20.800000000000001</v>
      </c>
    </row>
    <row r="15" spans="2:26" ht="14.5">
      <c r="B15">
        <v>3.8199999999999998</v>
      </c>
      <c r="C15">
        <v>43</v>
      </c>
      <c r="D15">
        <v>2.3700000000000001</v>
      </c>
      <c r="E15">
        <v>85</v>
      </c>
      <c r="F15">
        <v>29</v>
      </c>
      <c r="G15">
        <v>0.69999999999999996</v>
      </c>
      <c r="H15">
        <v>0.56000000000000005</v>
      </c>
      <c r="I15">
        <v>1.1699999999999999</v>
      </c>
      <c r="J15">
        <v>8.9299999999999997</v>
      </c>
      <c r="K15">
        <v>81.200000000000003</v>
      </c>
      <c r="L15">
        <v>150</v>
      </c>
      <c r="M15">
        <v>35.100000000000001</v>
      </c>
      <c r="N15">
        <v>190</v>
      </c>
      <c r="O15">
        <v>0.88</v>
      </c>
      <c r="P15">
        <v>21.300000000000001</v>
      </c>
      <c r="Q15">
        <v>101</v>
      </c>
      <c r="R15">
        <v>3.6400000000000001</v>
      </c>
      <c r="S15">
        <v>74.299999999999997</v>
      </c>
      <c r="T15">
        <v>1.1899999999999999</v>
      </c>
      <c r="U15">
        <v>127</v>
      </c>
      <c r="V15">
        <v>3.0699999999999998</v>
      </c>
      <c r="W15">
        <v>4.0300000000000002</v>
      </c>
      <c r="X15">
        <v>118.90000000000001</v>
      </c>
      <c r="Y15">
        <v>118.90000000000001</v>
      </c>
      <c r="Z15">
        <v>20.800000000000001</v>
      </c>
    </row>
    <row r="16" spans="1:26" ht="14.5">
      <c r="A16" t="s">
        <v>27</v>
      </c>
      <c r="B16">
        <v>3.8900000000000001</v>
      </c>
      <c r="C16">
        <v>45</v>
      </c>
      <c r="D16">
        <v>2.3300000000000001</v>
      </c>
      <c r="E16">
        <v>85</v>
      </c>
      <c r="F16">
        <v>29</v>
      </c>
      <c r="G16">
        <v>0.68999999999999995</v>
      </c>
      <c r="H16">
        <v>0.56999999999999995</v>
      </c>
      <c r="I16">
        <v>1.1899999999999999</v>
      </c>
      <c r="J16">
        <v>9.2699999999999996</v>
      </c>
      <c r="K16">
        <v>81.5</v>
      </c>
      <c r="L16">
        <v>152</v>
      </c>
      <c r="M16">
        <v>34.899999999999999</v>
      </c>
      <c r="N16">
        <v>189</v>
      </c>
      <c r="O16">
        <v>0.89000000000000001</v>
      </c>
      <c r="P16">
        <v>21.800000000000001</v>
      </c>
      <c r="Q16">
        <v>103</v>
      </c>
      <c r="R16">
        <v>3.6499999999999999</v>
      </c>
      <c r="S16">
        <v>75.5</v>
      </c>
      <c r="T16">
        <v>1.3</v>
      </c>
      <c r="U16">
        <v>130</v>
      </c>
      <c r="V16">
        <v>3.1200000000000001</v>
      </c>
      <c r="W16">
        <v>4</v>
      </c>
      <c r="X16">
        <v>119.7</v>
      </c>
      <c r="Y16">
        <v>120.5</v>
      </c>
      <c r="Z16">
        <v>21.199999999999999</v>
      </c>
    </row>
    <row r="17" spans="1:26" ht="14.5">
      <c r="A17" s="9">
        <v>45143</v>
      </c>
      <c r="B17">
        <v>3.8900000000000001</v>
      </c>
      <c r="C17">
        <v>43</v>
      </c>
      <c r="D17">
        <v>2.3399999999999999</v>
      </c>
      <c r="E17">
        <v>87</v>
      </c>
      <c r="F17">
        <v>29</v>
      </c>
      <c r="G17">
        <v>0.68999999999999995</v>
      </c>
      <c r="H17">
        <v>0.57999999999999996</v>
      </c>
      <c r="I17">
        <v>1.1899999999999999</v>
      </c>
      <c r="J17">
        <v>9.2100000000000009</v>
      </c>
      <c r="K17">
        <v>82</v>
      </c>
      <c r="L17">
        <v>151</v>
      </c>
      <c r="M17">
        <v>34.799999999999997</v>
      </c>
      <c r="N17">
        <v>184</v>
      </c>
      <c r="O17">
        <v>0.90000000000000002</v>
      </c>
      <c r="P17">
        <v>23.100000000000001</v>
      </c>
      <c r="Q17">
        <v>102</v>
      </c>
      <c r="R17">
        <v>3.6499999999999999</v>
      </c>
      <c r="S17">
        <v>75.900000000000006</v>
      </c>
      <c r="T17">
        <v>1.3</v>
      </c>
      <c r="U17">
        <v>133</v>
      </c>
      <c r="V17">
        <v>3.0800000000000001</v>
      </c>
      <c r="W17">
        <v>3.9399999999999999</v>
      </c>
      <c r="X17">
        <v>120.40000000000001</v>
      </c>
      <c r="Y17">
        <v>118.3</v>
      </c>
      <c r="Z17">
        <v>21.300000000000001</v>
      </c>
    </row>
    <row r="18" spans="2:26" ht="14.5">
      <c r="B18">
        <v>3.8900000000000001</v>
      </c>
      <c r="C18">
        <v>43</v>
      </c>
      <c r="D18">
        <v>2.3300000000000001</v>
      </c>
      <c r="E18">
        <v>86</v>
      </c>
      <c r="F18">
        <v>29</v>
      </c>
      <c r="G18">
        <v>0.68000000000000005</v>
      </c>
      <c r="H18">
        <v>0.57999999999999996</v>
      </c>
      <c r="I18">
        <v>1.1699999999999999</v>
      </c>
      <c r="J18">
        <v>9.1400000000000006</v>
      </c>
      <c r="K18">
        <v>81.799999999999997</v>
      </c>
      <c r="L18">
        <v>150</v>
      </c>
      <c r="M18">
        <v>35.200000000000003</v>
      </c>
      <c r="N18">
        <v>187</v>
      </c>
      <c r="O18">
        <v>0.90000000000000002</v>
      </c>
      <c r="P18">
        <v>23.899999999999999</v>
      </c>
      <c r="Q18">
        <v>103</v>
      </c>
      <c r="R18">
        <v>3.6299999999999999</v>
      </c>
      <c r="S18">
        <v>75.5</v>
      </c>
      <c r="T18">
        <v>1.29</v>
      </c>
      <c r="U18">
        <v>132</v>
      </c>
      <c r="V18">
        <v>3.0800000000000001</v>
      </c>
      <c r="W18">
        <v>3.9399999999999999</v>
      </c>
      <c r="X18">
        <v>119.8</v>
      </c>
      <c r="Y18">
        <v>118.59999999999999</v>
      </c>
      <c r="Z18">
        <v>21.100000000000001</v>
      </c>
    </row>
    <row r="19" spans="2:26" ht="14.5">
      <c r="B19">
        <v>3.8999999999999999</v>
      </c>
      <c r="C19">
        <v>42</v>
      </c>
      <c r="D19">
        <v>2.3500000000000001</v>
      </c>
      <c r="E19">
        <v>86</v>
      </c>
      <c r="F19">
        <v>30</v>
      </c>
      <c r="G19">
        <v>0.68000000000000005</v>
      </c>
      <c r="H19">
        <v>0.56000000000000005</v>
      </c>
      <c r="I19">
        <v>1.1799999999999999</v>
      </c>
      <c r="J19">
        <v>9.1799999999999997</v>
      </c>
      <c r="K19">
        <v>81.900000000000006</v>
      </c>
      <c r="L19">
        <v>153</v>
      </c>
      <c r="M19">
        <v>34.5</v>
      </c>
      <c r="N19">
        <v>189</v>
      </c>
      <c r="O19">
        <v>0.93999999999999995</v>
      </c>
      <c r="P19">
        <v>22.5</v>
      </c>
      <c r="Q19">
        <v>100</v>
      </c>
      <c r="R19">
        <v>3.6699999999999999</v>
      </c>
      <c r="S19">
        <v>74.099999999999994</v>
      </c>
      <c r="T19">
        <v>1.29</v>
      </c>
      <c r="U19">
        <v>130</v>
      </c>
      <c r="V19">
        <v>3.0600000000000001</v>
      </c>
      <c r="W19">
        <v>3.98</v>
      </c>
      <c r="X19">
        <v>119.8</v>
      </c>
      <c r="Y19">
        <v>119.59999999999999</v>
      </c>
      <c r="Z19">
        <v>21.100000000000001</v>
      </c>
    </row>
    <row r="20" spans="1:26" ht="14.5">
      <c r="A20" t="s">
        <v>28</v>
      </c>
      <c r="B20">
        <v>3.8999999999999999</v>
      </c>
      <c r="C20">
        <v>45</v>
      </c>
      <c r="D20">
        <v>2.3999999999999999</v>
      </c>
      <c r="E20">
        <v>81</v>
      </c>
      <c r="F20">
        <v>30</v>
      </c>
      <c r="G20">
        <v>0.71999999999999997</v>
      </c>
      <c r="H20">
        <v>0.57999999999999996</v>
      </c>
      <c r="I20">
        <v>1.1699999999999999</v>
      </c>
      <c r="J20">
        <v>8.8000000000000007</v>
      </c>
      <c r="K20">
        <v>81.299999999999997</v>
      </c>
      <c r="L20">
        <v>148</v>
      </c>
      <c r="M20">
        <v>33.799999999999997</v>
      </c>
      <c r="N20">
        <v>189</v>
      </c>
      <c r="O20">
        <v>0.90000000000000002</v>
      </c>
      <c r="P20">
        <v>22.199999999999999</v>
      </c>
      <c r="Q20">
        <v>103</v>
      </c>
      <c r="R20">
        <v>3.6800000000000002</v>
      </c>
      <c r="S20">
        <v>74.900000000000006</v>
      </c>
      <c r="T20">
        <v>1.3300000000000001</v>
      </c>
      <c r="U20">
        <v>136</v>
      </c>
      <c r="V20">
        <v>3.02</v>
      </c>
      <c r="W20">
        <v>4.0300000000000002</v>
      </c>
      <c r="X20">
        <v>119.90000000000001</v>
      </c>
      <c r="Y20">
        <v>120.5</v>
      </c>
      <c r="Z20">
        <v>20.800000000000001</v>
      </c>
    </row>
    <row r="21" spans="1:26" ht="14.5">
      <c r="A21" s="9">
        <v>45144</v>
      </c>
      <c r="B21">
        <v>3.9300000000000002</v>
      </c>
      <c r="C21">
        <v>42</v>
      </c>
      <c r="D21">
        <v>2.3700000000000001</v>
      </c>
      <c r="E21">
        <v>83</v>
      </c>
      <c r="F21">
        <v>30</v>
      </c>
      <c r="G21">
        <v>0.72999999999999998</v>
      </c>
      <c r="H21">
        <v>0.56999999999999995</v>
      </c>
      <c r="I21">
        <v>1.1499999999999999</v>
      </c>
      <c r="J21">
        <v>8.7899999999999991</v>
      </c>
      <c r="K21">
        <v>81.299999999999997</v>
      </c>
      <c r="L21">
        <v>148</v>
      </c>
      <c r="M21">
        <v>33.799999999999997</v>
      </c>
      <c r="N21">
        <v>186</v>
      </c>
      <c r="O21">
        <v>0.89000000000000001</v>
      </c>
      <c r="P21">
        <v>22.800000000000001</v>
      </c>
      <c r="Q21">
        <v>102</v>
      </c>
      <c r="R21">
        <v>3.7400000000000002</v>
      </c>
      <c r="S21">
        <v>75</v>
      </c>
      <c r="T21">
        <v>1.3200000000000001</v>
      </c>
      <c r="U21">
        <v>133</v>
      </c>
      <c r="V21">
        <v>3.04</v>
      </c>
      <c r="W21">
        <v>3.98</v>
      </c>
      <c r="X21">
        <v>119.7</v>
      </c>
      <c r="Y21">
        <v>119.3</v>
      </c>
      <c r="Z21">
        <v>20.899999999999999</v>
      </c>
    </row>
    <row r="22" spans="2:26" ht="14.5">
      <c r="B22">
        <v>3.9100000000000001</v>
      </c>
      <c r="C22">
        <v>43</v>
      </c>
      <c r="D22">
        <v>2.3599999999999999</v>
      </c>
      <c r="E22">
        <v>83</v>
      </c>
      <c r="F22">
        <v>30</v>
      </c>
      <c r="G22">
        <v>0.70999999999999996</v>
      </c>
      <c r="H22">
        <v>0.62</v>
      </c>
      <c r="I22">
        <v>1.1599999999999999</v>
      </c>
      <c r="J22">
        <v>8.8300000000000001</v>
      </c>
      <c r="K22">
        <v>80.700000000000003</v>
      </c>
      <c r="L22">
        <v>148</v>
      </c>
      <c r="M22">
        <v>35.399999999999999</v>
      </c>
      <c r="N22">
        <v>188</v>
      </c>
      <c r="O22">
        <v>0.89000000000000001</v>
      </c>
      <c r="P22">
        <v>22.600000000000001</v>
      </c>
      <c r="Q22">
        <v>100</v>
      </c>
      <c r="R22">
        <v>3.6899999999999999</v>
      </c>
      <c r="S22">
        <v>74.099999999999994</v>
      </c>
      <c r="T22">
        <v>1.3100000000000001</v>
      </c>
      <c r="U22">
        <v>136</v>
      </c>
      <c r="V22">
        <v>3.04</v>
      </c>
      <c r="W22">
        <v>3.98</v>
      </c>
      <c r="X22">
        <v>119.3</v>
      </c>
      <c r="Y22">
        <v>118.5</v>
      </c>
      <c r="Z22">
        <v>20.800000000000001</v>
      </c>
    </row>
    <row r="23" spans="2:26" ht="14.5">
      <c r="B23">
        <v>3.9100000000000001</v>
      </c>
      <c r="C23">
        <v>44</v>
      </c>
      <c r="D23">
        <v>2.3700000000000001</v>
      </c>
      <c r="E23">
        <v>83</v>
      </c>
      <c r="F23">
        <v>30</v>
      </c>
      <c r="G23">
        <v>0.70999999999999996</v>
      </c>
      <c r="H23">
        <v>0.60999999999999999</v>
      </c>
      <c r="I23">
        <v>1.1699999999999999</v>
      </c>
      <c r="J23">
        <v>8.7400000000000002</v>
      </c>
      <c r="K23">
        <v>81.299999999999997</v>
      </c>
      <c r="L23">
        <v>147</v>
      </c>
      <c r="M23">
        <v>35.100000000000001</v>
      </c>
      <c r="N23">
        <v>192</v>
      </c>
      <c r="O23">
        <v>0.90000000000000002</v>
      </c>
      <c r="P23">
        <v>22.899999999999999</v>
      </c>
      <c r="Q23">
        <v>101</v>
      </c>
      <c r="R23">
        <v>3.71</v>
      </c>
      <c r="S23">
        <v>74.400000000000006</v>
      </c>
      <c r="T23">
        <v>1.3</v>
      </c>
      <c r="U23">
        <v>137</v>
      </c>
      <c r="V23">
        <v>3.0600000000000001</v>
      </c>
      <c r="W23">
        <v>4.0099999999999998</v>
      </c>
      <c r="X23">
        <v>119.8</v>
      </c>
      <c r="Y23">
        <v>119.5</v>
      </c>
      <c r="Z23">
        <v>20.5</v>
      </c>
    </row>
    <row r="24" spans="1:26" ht="14.5">
      <c r="A24" t="s">
        <v>29</v>
      </c>
      <c r="B24">
        <v>3.9399999999999999</v>
      </c>
      <c r="C24">
        <v>44</v>
      </c>
      <c r="D24">
        <v>2.3700000000000001</v>
      </c>
      <c r="F24">
        <v>29</v>
      </c>
      <c r="G24">
        <v>0.68999999999999995</v>
      </c>
      <c r="H24">
        <v>0.60999999999999999</v>
      </c>
      <c r="I24">
        <v>1.1599999999999999</v>
      </c>
      <c r="J24">
        <v>8.9900000000000002</v>
      </c>
      <c r="K24">
        <v>81.200000000000003</v>
      </c>
      <c r="L24">
        <v>149</v>
      </c>
      <c r="M24">
        <v>35.200000000000003</v>
      </c>
      <c r="N24">
        <v>195</v>
      </c>
      <c r="O24">
        <v>0.91000000000000003</v>
      </c>
      <c r="P24">
        <v>23.199999999999999</v>
      </c>
      <c r="Q24">
        <v>103</v>
      </c>
      <c r="R24">
        <v>3.6499999999999999</v>
      </c>
      <c r="S24">
        <v>75.900000000000006</v>
      </c>
      <c r="T24">
        <v>1.3300000000000001</v>
      </c>
      <c r="U24">
        <v>136</v>
      </c>
      <c r="V24">
        <v>3.0099999999999998</v>
      </c>
      <c r="W24">
        <v>4.0599999999999996</v>
      </c>
      <c r="X24">
        <v>120.40000000000001</v>
      </c>
      <c r="Y24">
        <v>123.2</v>
      </c>
      <c r="Z24">
        <v>21.300000000000001</v>
      </c>
    </row>
    <row r="25" spans="1:26" ht="14.5">
      <c r="A25" s="9">
        <v>45145</v>
      </c>
      <c r="B25">
        <v>3.9100000000000001</v>
      </c>
      <c r="C25">
        <v>41</v>
      </c>
      <c r="D25">
        <v>2.3799999999999999</v>
      </c>
      <c r="F25">
        <v>29</v>
      </c>
      <c r="G25">
        <v>0.69999999999999996</v>
      </c>
      <c r="H25">
        <v>0.59999999999999998</v>
      </c>
      <c r="I25">
        <v>1.1699999999999999</v>
      </c>
      <c r="J25">
        <v>8.9600000000000009</v>
      </c>
      <c r="K25">
        <v>81.400000000000006</v>
      </c>
      <c r="L25">
        <v>147</v>
      </c>
      <c r="M25">
        <v>35.399999999999999</v>
      </c>
      <c r="N25">
        <v>194</v>
      </c>
      <c r="O25">
        <v>0.90000000000000002</v>
      </c>
      <c r="P25">
        <v>21.899999999999999</v>
      </c>
      <c r="Q25">
        <v>103</v>
      </c>
      <c r="R25">
        <v>3.6699999999999999</v>
      </c>
      <c r="S25">
        <v>75.700000000000003</v>
      </c>
      <c r="T25">
        <v>1.3300000000000001</v>
      </c>
      <c r="U25">
        <v>139</v>
      </c>
      <c r="V25">
        <v>3.0099999999999998</v>
      </c>
      <c r="W25">
        <v>4</v>
      </c>
      <c r="X25">
        <v>120.3</v>
      </c>
      <c r="Y25">
        <v>121.8</v>
      </c>
      <c r="Z25">
        <v>21.100000000000001</v>
      </c>
    </row>
    <row r="26" spans="2:26" ht="14.5">
      <c r="B26">
        <v>3.8900000000000001</v>
      </c>
      <c r="C26">
        <v>43</v>
      </c>
      <c r="D26">
        <v>2.3599999999999999</v>
      </c>
      <c r="F26">
        <v>29</v>
      </c>
      <c r="G26">
        <v>0.68999999999999995</v>
      </c>
      <c r="H26">
        <v>0.58999999999999997</v>
      </c>
      <c r="I26">
        <v>1.1399999999999999</v>
      </c>
      <c r="J26">
        <v>9.0199999999999996</v>
      </c>
      <c r="K26">
        <v>81.5</v>
      </c>
      <c r="L26">
        <v>147</v>
      </c>
      <c r="M26">
        <v>35.600000000000001</v>
      </c>
      <c r="N26">
        <v>194</v>
      </c>
      <c r="O26">
        <v>0.89000000000000001</v>
      </c>
      <c r="P26">
        <v>22.899999999999999</v>
      </c>
      <c r="Q26">
        <v>104</v>
      </c>
      <c r="R26">
        <v>3.6600000000000001</v>
      </c>
      <c r="S26">
        <v>75.299999999999997</v>
      </c>
      <c r="T26">
        <v>1.3200000000000001</v>
      </c>
      <c r="U26">
        <v>139</v>
      </c>
      <c r="V26">
        <v>2.98</v>
      </c>
      <c r="W26">
        <v>4</v>
      </c>
      <c r="X26">
        <v>120.40000000000001</v>
      </c>
      <c r="Y26">
        <v>121.09999999999999</v>
      </c>
      <c r="Z26">
        <v>21</v>
      </c>
    </row>
    <row r="27" spans="2:26" ht="14.5">
      <c r="B27">
        <v>3.9100000000000001</v>
      </c>
      <c r="C27">
        <v>41</v>
      </c>
      <c r="D27">
        <v>2.3799999999999999</v>
      </c>
      <c r="F27">
        <v>29</v>
      </c>
      <c r="G27">
        <v>0.68000000000000005</v>
      </c>
      <c r="H27">
        <v>0.59999999999999998</v>
      </c>
      <c r="I27">
        <v>1.1499999999999999</v>
      </c>
      <c r="J27">
        <v>9.0299999999999994</v>
      </c>
      <c r="K27">
        <v>82.099999999999994</v>
      </c>
      <c r="L27">
        <v>145</v>
      </c>
      <c r="M27">
        <v>35.299999999999997</v>
      </c>
      <c r="N27">
        <v>193</v>
      </c>
      <c r="O27">
        <v>0.93999999999999995</v>
      </c>
      <c r="P27">
        <v>22.600000000000001</v>
      </c>
      <c r="Q27">
        <v>105</v>
      </c>
      <c r="R27">
        <v>3.6400000000000001</v>
      </c>
      <c r="S27">
        <v>76</v>
      </c>
      <c r="T27">
        <v>1.3200000000000001</v>
      </c>
      <c r="U27">
        <v>137</v>
      </c>
      <c r="V27">
        <v>3.0499999999999998</v>
      </c>
      <c r="W27">
        <v>4.04</v>
      </c>
      <c r="X27">
        <v>120.5</v>
      </c>
      <c r="Y27">
        <v>121.09999999999999</v>
      </c>
      <c r="Z27">
        <v>20.899999999999999</v>
      </c>
    </row>
    <row r="28" spans="1:28" ht="14.5">
      <c r="A28" s="3" t="s">
        <v>30</v>
      </c>
      <c r="B28" s="4">
        <f>AVERAGE(B8:B27)</f>
        <v>3.8764999999999992</v>
      </c>
      <c r="C28" s="6">
        <f>AVERAGE(C8:C27)</f>
        <v>43.450000000000003</v>
      </c>
      <c r="D28" s="4">
        <f>AVERAGE(D8:D27)</f>
        <v>2.3724999999999996</v>
      </c>
      <c r="E28" s="6">
        <f>AVERAGE(E8:E27)</f>
        <v>84.4375</v>
      </c>
      <c r="F28" s="4">
        <f>AVERAGE(F8:F27)</f>
        <v>29.25</v>
      </c>
      <c r="G28" s="6">
        <f>AVERAGE(G8:G27)</f>
        <v>0.6984999999999999</v>
      </c>
      <c r="H28" s="6">
        <f>AVERAGE(H8:H27)</f>
        <v>0.5754999999999999</v>
      </c>
      <c r="I28" s="4">
        <f>AVERAGE(I8:I27)</f>
        <v>1.1679999999999997</v>
      </c>
      <c r="J28" s="4">
        <f>AVERAGE(J8:J27)</f>
        <v>8.9780000000000015</v>
      </c>
      <c r="K28" s="4">
        <f>AVERAGE(K8:K27)</f>
        <v>81.460000000000008</v>
      </c>
      <c r="L28" s="4">
        <f>AVERAGE(L8:L27)</f>
        <v>149.44999999999999</v>
      </c>
      <c r="M28" s="6">
        <f>AVERAGE(M8:M27)</f>
        <v>35.055</v>
      </c>
      <c r="N28" s="4">
        <f>AVERAGE(N8:N27)</f>
        <v>189.15000000000001</v>
      </c>
      <c r="O28" s="6">
        <f>AVERAGE(O8:O27)</f>
        <v>0.89800000000000024</v>
      </c>
      <c r="P28" s="6">
        <f>AVERAGE(P8:P27)</f>
        <v>22.41</v>
      </c>
      <c r="Q28" s="4">
        <f>AVERAGE(Q8:Q27)</f>
        <v>102.8</v>
      </c>
      <c r="R28" s="6">
        <f>AVERAGE(R8:R27)</f>
        <v>3.6739999999999995</v>
      </c>
      <c r="S28" s="6">
        <f>AVERAGE(S8:S27)</f>
        <v>74.905000000000001</v>
      </c>
      <c r="T28" s="4">
        <f>AVERAGE(T8:T27)</f>
        <v>1.2805</v>
      </c>
      <c r="U28" s="6">
        <f>AVERAGE(U8:U27)</f>
        <v>132.44999999999999</v>
      </c>
      <c r="V28" s="4">
        <f>AVERAGE(V8:V27)</f>
        <v>3.0474999999999999</v>
      </c>
      <c r="W28" s="6">
        <f>AVERAGE(W8:W27)</f>
        <v>3.9884999999999997</v>
      </c>
      <c r="X28" s="4">
        <f>AVERAGE(X8:X27)</f>
        <v>119.34500000000003</v>
      </c>
      <c r="Y28" s="4">
        <f>AVERAGE(Y8:Y27)</f>
        <v>120.10499999999998</v>
      </c>
      <c r="Z28" s="6">
        <f>AVERAGE(Z8:Z27)</f>
        <v>20.890000000000001</v>
      </c>
      <c r="AA28" s="6"/>
      <c r="AB28" s="6"/>
    </row>
    <row r="29" spans="1:28" ht="14.5">
      <c r="A29" s="3" t="s">
        <v>31</v>
      </c>
      <c r="B29" s="4">
        <f>STDEV(B8:B27)</f>
        <v>0.04451788522900841</v>
      </c>
      <c r="C29" s="6">
        <f>STDEV(C8:C27)</f>
        <v>1.5035046776746235</v>
      </c>
      <c r="D29" s="4">
        <f>STDEV(D8:D27)</f>
        <v>0.023591925469711467</v>
      </c>
      <c r="E29" s="6">
        <f>STDEV(E8:E27)</f>
        <v>2.1281838892977896</v>
      </c>
      <c r="F29" s="4">
        <f>STDEV(F8:F27)</f>
        <v>0.5501196042201808</v>
      </c>
      <c r="G29" s="6">
        <f>STDEV(G8:G27)</f>
        <v>0.014244112357114603</v>
      </c>
      <c r="H29" s="6">
        <f>STDEV(H8:H27)</f>
        <v>0.027236778540480094</v>
      </c>
      <c r="I29" s="4">
        <f>STDEV(I8:I27)</f>
        <v>0.017947291248483575</v>
      </c>
      <c r="J29" s="4">
        <f>STDEV(J8:J27)</f>
        <v>0.14054780044713019</v>
      </c>
      <c r="K29" s="4">
        <f>STDEV(K8:K27)</f>
        <v>0.34397062298063152</v>
      </c>
      <c r="L29" s="4">
        <f>STDEV(L8:L27)</f>
        <v>2.1878853044122666</v>
      </c>
      <c r="M29" s="6">
        <f>STDEV(M8:M27)</f>
        <v>0.55675280350486545</v>
      </c>
      <c r="N29" s="4">
        <f>STDEV(N8:N27)</f>
        <v>3.8151360602073869</v>
      </c>
      <c r="O29" s="6">
        <f>STDEV(O8:O27)</f>
        <v>0.016091841672756169</v>
      </c>
      <c r="P29" s="6">
        <f>STDEV(P8:P27)</f>
        <v>0.67426373100395076</v>
      </c>
      <c r="Q29" s="4">
        <f>STDEV(Q8:Q27)</f>
        <v>2.3078812338319508</v>
      </c>
      <c r="R29" s="6">
        <f>STDEV(R8:R27)</f>
        <v>0.033308762874212666</v>
      </c>
      <c r="S29" s="6">
        <f>STDEV(S8:S27)</f>
        <v>0.76741191848418766</v>
      </c>
      <c r="T29" s="4">
        <f>STDEV(T8:T27)</f>
        <v>0.04751454071068531</v>
      </c>
      <c r="U29" s="6">
        <f>STDEV(U8:U27)</f>
        <v>4.6280040030915677</v>
      </c>
      <c r="V29" s="4">
        <f>STDEV(V8:V27)</f>
        <v>0.047779647726224471</v>
      </c>
      <c r="W29" s="6">
        <f>STDEV(W8:W27)</f>
        <v>0.035876249290552852</v>
      </c>
      <c r="X29" s="4">
        <f>STDEV(X8:X27)</f>
        <v>1.0644865330042323</v>
      </c>
      <c r="Y29" s="4">
        <f>STDEV(Y8:Y27)</f>
        <v>1.573288543816824</v>
      </c>
      <c r="Z29" s="6">
        <f>STDEV(Z8:Z27)</f>
        <v>0.24039441275580956</v>
      </c>
      <c r="AA29" s="6"/>
      <c r="AB29" s="6"/>
    </row>
    <row r="30" spans="1:28" ht="14.5">
      <c r="A30" s="3" t="s">
        <v>32</v>
      </c>
      <c r="B30" s="5">
        <f>B29/B28</f>
        <v>0.011484041075456834</v>
      </c>
      <c r="C30" s="5">
        <f>C29/C28</f>
        <v>0.034603099601257153</v>
      </c>
      <c r="D30" s="5">
        <f>D29/D28</f>
        <v>0.0099439095762745931</v>
      </c>
      <c r="E30" s="5">
        <f>E29/E28</f>
        <v>0.025204250354377965</v>
      </c>
      <c r="F30" s="5">
        <f>F29/F28</f>
        <v>0.018807507836587377</v>
      </c>
      <c r="G30" s="5">
        <f>G29/G28</f>
        <v>0.020392430003027352</v>
      </c>
      <c r="H30" s="7">
        <f>H29/H28</f>
        <v>0.047327156456090529</v>
      </c>
      <c r="I30" s="5">
        <f>I29/I28</f>
        <v>0.015365831548359229</v>
      </c>
      <c r="J30" s="5">
        <f>J29/J28</f>
        <v>0.015654689290168208</v>
      </c>
      <c r="K30" s="5">
        <f>K29/K28</f>
        <v>0.0042225708689004604</v>
      </c>
      <c r="L30" s="5">
        <f>L29/L28</f>
        <v>0.014639580491216237</v>
      </c>
      <c r="M30" s="5">
        <f>M29/M28</f>
        <v>0.015882265112105703</v>
      </c>
      <c r="N30" s="5">
        <f>N29/N28</f>
        <v>0.020169897225521476</v>
      </c>
      <c r="O30" s="5">
        <f>O29/O28</f>
        <v>0.017919645515318668</v>
      </c>
      <c r="P30" s="5">
        <f>P29/P28</f>
        <v>0.030087627443282052</v>
      </c>
      <c r="Q30" s="5">
        <f>Q29/Q28</f>
        <v>0.022450206554785513</v>
      </c>
      <c r="R30" s="5">
        <f>R29/R28</f>
        <v>0.0090660759047938681</v>
      </c>
      <c r="S30" s="5">
        <f>S29/S28</f>
        <v>0.010245136085497465</v>
      </c>
      <c r="T30" s="5">
        <f>T29/T28</f>
        <v>0.037106240305103719</v>
      </c>
      <c r="U30" s="5">
        <f>U29/U28</f>
        <v>0.034941517577135282</v>
      </c>
      <c r="V30" s="5">
        <f>V29/V28</f>
        <v>0.01567830934412616</v>
      </c>
      <c r="W30" s="5">
        <f>W29/W28</f>
        <v>0.0089949227254739507</v>
      </c>
      <c r="X30" s="5">
        <f>X29/X28</f>
        <v>0.0089194062005465841</v>
      </c>
      <c r="Y30" s="5">
        <f>Y29/Y28</f>
        <v>0.013099275998641392</v>
      </c>
      <c r="Z30" s="5">
        <f>Z29/Z28</f>
        <v>0.011507631055807063</v>
      </c>
      <c r="AA30" s="5"/>
      <c r="AB30" s="5"/>
    </row>
    <row r="31" spans="1:26" ht="14.5">
      <c r="A31" s="3" t="s">
        <v>33</v>
      </c>
      <c r="B31" s="3">
        <f>COUNT(B8:B27)</f>
        <v>20</v>
      </c>
      <c r="C31" s="3">
        <f>COUNT(C8:C27)</f>
        <v>20</v>
      </c>
      <c r="D31" s="3">
        <f>COUNT(D8:D27)</f>
        <v>20</v>
      </c>
      <c r="E31" s="3">
        <f>COUNT(E8:E27)</f>
        <v>16</v>
      </c>
      <c r="F31" s="3">
        <f>COUNT(F8:F27)</f>
        <v>20</v>
      </c>
      <c r="G31" s="3">
        <f>COUNT(G8:G27)</f>
        <v>20</v>
      </c>
      <c r="H31" s="3">
        <f>COUNT(H8:H27)</f>
        <v>20</v>
      </c>
      <c r="I31" s="3">
        <f>COUNT(I8:I27)</f>
        <v>20</v>
      </c>
      <c r="J31" s="3">
        <f>COUNT(J8:J27)</f>
        <v>20</v>
      </c>
      <c r="K31" s="3">
        <f>COUNT(K8:K27)</f>
        <v>20</v>
      </c>
      <c r="L31" s="3">
        <f>COUNT(L8:L27)</f>
        <v>20</v>
      </c>
      <c r="M31" s="3">
        <f>COUNT(M8:M27)</f>
        <v>20</v>
      </c>
      <c r="N31" s="3">
        <f>COUNT(N8:N27)</f>
        <v>20</v>
      </c>
      <c r="O31" s="3">
        <f>COUNT(O8:O27)</f>
        <v>20</v>
      </c>
      <c r="P31" s="3">
        <f>COUNT(P8:P27)</f>
        <v>20</v>
      </c>
      <c r="Q31" s="3">
        <f>COUNT(Q8:Q27)</f>
        <v>20</v>
      </c>
      <c r="R31" s="3">
        <f>COUNT(R8:R27)</f>
        <v>20</v>
      </c>
      <c r="S31" s="3">
        <f>COUNT(S8:S27)</f>
        <v>20</v>
      </c>
      <c r="T31" s="3">
        <f>COUNT(T8:T27)</f>
        <v>20</v>
      </c>
      <c r="U31" s="3">
        <f>COUNT(U8:U27)</f>
        <v>20</v>
      </c>
      <c r="V31" s="3">
        <f>COUNT(V8:V27)</f>
        <v>20</v>
      </c>
      <c r="W31" s="3">
        <f>COUNT(W8:W27)</f>
        <v>20</v>
      </c>
      <c r="X31" s="3">
        <f>COUNT(X8:X27)</f>
        <v>20</v>
      </c>
      <c r="Y31" s="3">
        <f>COUNT(Y8:Y27)</f>
        <v>20</v>
      </c>
      <c r="Z31" s="3">
        <f>COUNT(Z8:Z27)</f>
        <v>20</v>
      </c>
    </row>
  </sheetData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Z31"/>
  <sheetViews>
    <sheetView tabSelected="1" workbookViewId="0" topLeftCell="A1">
      <selection pane="topLeft" activeCell="N4" sqref="N4"/>
    </sheetView>
  </sheetViews>
  <sheetFormatPr defaultRowHeight="15"/>
  <sheetData>
    <row r="1" spans="1:1" ht="14.5">
      <c r="A1" s="10" t="s">
        <v>43</v>
      </c>
    </row>
    <row r="2" spans="1:1" ht="14.5">
      <c r="A2" s="10" t="s">
        <v>46</v>
      </c>
    </row>
    <row r="3" spans="1:9" ht="14.5">
      <c r="F3" s="8" t="s">
        <v>35</v>
      </c>
      <c r="G3" s="8"/>
      <c r="H3" s="8" t="s">
        <v>36</v>
      </c>
      <c r="I3" s="8"/>
    </row>
    <row r="4" spans="6:9" ht="14.5">
      <c r="F4" s="8" t="s">
        <v>41</v>
      </c>
      <c r="G4" s="8"/>
      <c r="H4" s="8"/>
      <c r="I4" s="8"/>
    </row>
    <row r="5" spans="6:9" ht="14.5">
      <c r="F5" s="8" t="s">
        <v>39</v>
      </c>
      <c r="G5" s="8"/>
      <c r="H5" s="8"/>
      <c r="I5" s="8"/>
    </row>
    <row r="6" spans="6:9" ht="14.5">
      <c r="F6" s="8"/>
      <c r="G6" s="8"/>
      <c r="H6" s="8"/>
      <c r="I6" s="8"/>
    </row>
    <row r="7" spans="2:26" ht="14.5">
      <c r="B7" s="1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23</v>
      </c>
      <c r="H7" s="2" t="s">
        <v>24</v>
      </c>
      <c r="I7" s="2" t="s">
        <v>5</v>
      </c>
      <c r="J7" s="2" t="s">
        <v>6</v>
      </c>
      <c r="K7" s="2" t="s">
        <v>7</v>
      </c>
      <c r="L7" s="2" t="s">
        <v>8</v>
      </c>
      <c r="M7" s="2" t="s">
        <v>9</v>
      </c>
      <c r="N7" s="2" t="s">
        <v>10</v>
      </c>
      <c r="O7" s="2" t="s">
        <v>11</v>
      </c>
      <c r="P7" s="2" t="s">
        <v>12</v>
      </c>
      <c r="Q7" s="2" t="s">
        <v>13</v>
      </c>
      <c r="R7" s="2" t="s">
        <v>14</v>
      </c>
      <c r="S7" s="2" t="s">
        <v>15</v>
      </c>
      <c r="T7" s="2" t="s">
        <v>16</v>
      </c>
      <c r="U7" s="2" t="s">
        <v>17</v>
      </c>
      <c r="V7" s="2" t="s">
        <v>18</v>
      </c>
      <c r="W7" s="2" t="s">
        <v>19</v>
      </c>
      <c r="X7" s="2" t="s">
        <v>20</v>
      </c>
      <c r="Y7" s="2" t="s">
        <v>21</v>
      </c>
      <c r="Z7" s="2" t="s">
        <v>22</v>
      </c>
    </row>
    <row r="8" spans="1:26" ht="14.5">
      <c r="A8" t="s">
        <v>25</v>
      </c>
      <c r="B8">
        <v>10.279999999999999</v>
      </c>
      <c r="C8">
        <v>184</v>
      </c>
      <c r="D8">
        <v>4.5099999999999998</v>
      </c>
      <c r="E8">
        <v>319</v>
      </c>
      <c r="F8">
        <v>154</v>
      </c>
      <c r="G8">
        <v>8.5399999999999991</v>
      </c>
      <c r="H8">
        <v>5.5700000000000003</v>
      </c>
      <c r="I8">
        <v>12.880000000000001</v>
      </c>
      <c r="J8">
        <v>11.49</v>
      </c>
      <c r="K8">
        <v>114.40000000000001</v>
      </c>
      <c r="L8">
        <v>237</v>
      </c>
      <c r="M8">
        <v>49.899999999999999</v>
      </c>
      <c r="N8">
        <v>802</v>
      </c>
      <c r="O8">
        <v>5.46</v>
      </c>
      <c r="P8">
        <v>15</v>
      </c>
      <c r="Q8">
        <v>504</v>
      </c>
      <c r="R8">
        <v>6.6200000000000001</v>
      </c>
      <c r="S8">
        <v>273.30000000000001</v>
      </c>
      <c r="T8">
        <v>3.6000000000000001</v>
      </c>
      <c r="U8">
        <v>618</v>
      </c>
      <c r="V8">
        <v>5.46</v>
      </c>
      <c r="W8">
        <v>6.9699999999999998</v>
      </c>
      <c r="X8">
        <v>148</v>
      </c>
      <c r="Y8">
        <v>250.30000000000001</v>
      </c>
      <c r="Z8">
        <v>54.5</v>
      </c>
    </row>
    <row r="9" spans="1:26" ht="14.5">
      <c r="A9" s="9">
        <v>45141</v>
      </c>
      <c r="B9">
        <v>10.31</v>
      </c>
      <c r="C9">
        <v>185</v>
      </c>
      <c r="D9">
        <v>4.54</v>
      </c>
      <c r="E9">
        <v>321</v>
      </c>
      <c r="F9">
        <v>153</v>
      </c>
      <c r="G9">
        <v>8.3699999999999992</v>
      </c>
      <c r="H9">
        <v>5.4299999999999997</v>
      </c>
      <c r="I9">
        <v>12.720000000000001</v>
      </c>
      <c r="J9">
        <v>11.550000000000001</v>
      </c>
      <c r="K9">
        <v>114.90000000000001</v>
      </c>
      <c r="L9">
        <v>234</v>
      </c>
      <c r="M9">
        <v>49.899999999999999</v>
      </c>
      <c r="N9">
        <v>797</v>
      </c>
      <c r="O9">
        <v>5.4699999999999998</v>
      </c>
      <c r="P9">
        <v>15</v>
      </c>
      <c r="Q9">
        <v>495</v>
      </c>
      <c r="R9">
        <v>6.71</v>
      </c>
      <c r="S9">
        <v>273</v>
      </c>
      <c r="T9">
        <v>3.4900000000000002</v>
      </c>
      <c r="U9">
        <v>621</v>
      </c>
      <c r="V9">
        <v>5.3499999999999996</v>
      </c>
      <c r="W9">
        <v>2.9500000000000002</v>
      </c>
      <c r="X9">
        <v>148.59999999999999</v>
      </c>
      <c r="Y9">
        <v>248.69999999999999</v>
      </c>
      <c r="Z9">
        <v>54</v>
      </c>
    </row>
    <row r="10" spans="2:26" ht="14.5">
      <c r="B10">
        <v>10.369999999999999</v>
      </c>
      <c r="C10">
        <v>183</v>
      </c>
      <c r="D10">
        <v>4.5499999999999998</v>
      </c>
      <c r="E10">
        <v>316</v>
      </c>
      <c r="F10">
        <v>154</v>
      </c>
      <c r="G10">
        <v>8.4499999999999993</v>
      </c>
      <c r="H10">
        <v>5.4400000000000004</v>
      </c>
      <c r="I10">
        <v>12.75</v>
      </c>
      <c r="J10">
        <v>11.550000000000001</v>
      </c>
      <c r="K10">
        <v>114.8</v>
      </c>
      <c r="L10">
        <v>233</v>
      </c>
      <c r="M10">
        <v>50.600000000000001</v>
      </c>
      <c r="N10">
        <v>792</v>
      </c>
      <c r="O10">
        <v>5.46</v>
      </c>
      <c r="P10">
        <v>15</v>
      </c>
      <c r="Q10">
        <v>500</v>
      </c>
      <c r="R10">
        <v>6.6699999999999999</v>
      </c>
      <c r="S10">
        <v>272</v>
      </c>
      <c r="T10">
        <v>3.52</v>
      </c>
      <c r="U10">
        <v>628</v>
      </c>
      <c r="V10">
        <v>5.4299999999999997</v>
      </c>
      <c r="W10">
        <v>6.9900000000000002</v>
      </c>
      <c r="X10">
        <v>148</v>
      </c>
      <c r="Y10">
        <v>251</v>
      </c>
      <c r="Z10">
        <v>53.799999999999997</v>
      </c>
    </row>
    <row r="11" spans="2:26" ht="14.5">
      <c r="B11">
        <v>10.369999999999999</v>
      </c>
      <c r="C11">
        <v>187</v>
      </c>
      <c r="D11">
        <v>4.5099999999999998</v>
      </c>
      <c r="E11">
        <v>326</v>
      </c>
      <c r="F11">
        <v>154</v>
      </c>
      <c r="G11">
        <v>8.4000000000000004</v>
      </c>
      <c r="H11">
        <v>5.4000000000000004</v>
      </c>
      <c r="I11">
        <v>12.609999999999999</v>
      </c>
      <c r="J11">
        <v>11.880000000000001</v>
      </c>
      <c r="K11">
        <v>114.40000000000001</v>
      </c>
      <c r="L11">
        <v>241</v>
      </c>
      <c r="M11">
        <v>49.600000000000001</v>
      </c>
      <c r="N11">
        <v>781</v>
      </c>
      <c r="O11">
        <v>5.5</v>
      </c>
      <c r="P11">
        <v>14</v>
      </c>
      <c r="Q11">
        <v>495</v>
      </c>
      <c r="R11">
        <v>6.6799999999999997</v>
      </c>
      <c r="S11">
        <v>270.10000000000002</v>
      </c>
      <c r="T11">
        <v>3.48</v>
      </c>
      <c r="U11">
        <v>627</v>
      </c>
      <c r="V11">
        <v>5.3600000000000003</v>
      </c>
      <c r="W11">
        <v>6.9100000000000001</v>
      </c>
      <c r="X11">
        <v>147.59999999999999</v>
      </c>
      <c r="Y11">
        <v>250.59999999999999</v>
      </c>
      <c r="Z11">
        <v>53.600000000000001</v>
      </c>
    </row>
    <row r="12" spans="1:26" ht="14.5">
      <c r="A12" t="s">
        <v>26</v>
      </c>
      <c r="B12">
        <v>10.31</v>
      </c>
      <c r="C12">
        <v>186</v>
      </c>
      <c r="D12">
        <v>4.4900000000000002</v>
      </c>
      <c r="E12">
        <v>312</v>
      </c>
      <c r="F12">
        <v>149</v>
      </c>
      <c r="G12">
        <v>8.4900000000000002</v>
      </c>
      <c r="H12">
        <v>5.1699999999999999</v>
      </c>
      <c r="I12">
        <v>12.720000000000001</v>
      </c>
      <c r="J12">
        <v>11.44</v>
      </c>
      <c r="K12">
        <v>112.7</v>
      </c>
      <c r="L12">
        <v>236</v>
      </c>
      <c r="M12">
        <v>48.299999999999997</v>
      </c>
      <c r="N12">
        <v>792</v>
      </c>
      <c r="O12">
        <v>5.5199999999999996</v>
      </c>
      <c r="P12">
        <v>14</v>
      </c>
      <c r="Q12">
        <v>467</v>
      </c>
      <c r="R12">
        <v>6.79</v>
      </c>
      <c r="S12">
        <v>282.80000000000001</v>
      </c>
      <c r="T12">
        <v>3.6099999999999999</v>
      </c>
      <c r="U12">
        <v>613</v>
      </c>
      <c r="V12">
        <v>5.4299999999999997</v>
      </c>
      <c r="W12">
        <v>7.0700000000000003</v>
      </c>
      <c r="X12">
        <v>148.40000000000001</v>
      </c>
      <c r="Y12">
        <v>246.30000000000001</v>
      </c>
      <c r="Z12">
        <v>53.799999999999997</v>
      </c>
    </row>
    <row r="13" spans="1:26" ht="14.5">
      <c r="A13" s="9">
        <v>45142</v>
      </c>
      <c r="B13">
        <v>10.31</v>
      </c>
      <c r="C13">
        <v>183</v>
      </c>
      <c r="D13">
        <v>4.5300000000000002</v>
      </c>
      <c r="E13">
        <v>310</v>
      </c>
      <c r="F13">
        <v>150</v>
      </c>
      <c r="G13">
        <v>8.5199999999999996</v>
      </c>
      <c r="H13">
        <v>5.1799999999999997</v>
      </c>
      <c r="I13">
        <v>12.74</v>
      </c>
      <c r="J13">
        <v>11.42</v>
      </c>
      <c r="K13">
        <v>112.59999999999999</v>
      </c>
      <c r="L13">
        <v>234</v>
      </c>
      <c r="M13">
        <v>48.600000000000001</v>
      </c>
      <c r="N13">
        <v>770</v>
      </c>
      <c r="O13">
        <v>5.5300000000000002</v>
      </c>
      <c r="P13">
        <v>14.300000000000001</v>
      </c>
      <c r="Q13">
        <v>462</v>
      </c>
      <c r="R13">
        <v>6.79</v>
      </c>
      <c r="S13">
        <v>280</v>
      </c>
      <c r="T13">
        <v>3.5699999999999998</v>
      </c>
      <c r="U13">
        <v>627</v>
      </c>
      <c r="V13">
        <v>5.3799999999999999</v>
      </c>
      <c r="W13">
        <v>7.0800000000000001</v>
      </c>
      <c r="X13">
        <v>148.09999999999999</v>
      </c>
      <c r="Y13">
        <v>245.5</v>
      </c>
      <c r="Z13">
        <v>54.299999999999997</v>
      </c>
    </row>
    <row r="14" spans="2:26" ht="14.5">
      <c r="B14">
        <v>10.35</v>
      </c>
      <c r="C14">
        <v>184</v>
      </c>
      <c r="D14">
        <v>4.5499999999999998</v>
      </c>
      <c r="E14">
        <v>309</v>
      </c>
      <c r="F14">
        <v>151</v>
      </c>
      <c r="G14">
        <v>8.5600000000000005</v>
      </c>
      <c r="H14">
        <v>5.1399999999999997</v>
      </c>
      <c r="I14">
        <v>12.75</v>
      </c>
      <c r="J14">
        <v>11.390000000000001</v>
      </c>
      <c r="K14">
        <v>112.8</v>
      </c>
      <c r="L14">
        <v>238</v>
      </c>
      <c r="M14">
        <v>49</v>
      </c>
      <c r="N14">
        <v>795</v>
      </c>
      <c r="O14">
        <v>5.5300000000000002</v>
      </c>
      <c r="P14">
        <v>14.199999999999999</v>
      </c>
      <c r="Q14">
        <v>454</v>
      </c>
      <c r="R14">
        <v>6.7400000000000002</v>
      </c>
      <c r="S14">
        <v>276</v>
      </c>
      <c r="T14">
        <v>3.5699999999999998</v>
      </c>
      <c r="U14">
        <v>631</v>
      </c>
      <c r="V14">
        <v>5.4400000000000004</v>
      </c>
      <c r="W14">
        <v>7.0599999999999996</v>
      </c>
      <c r="X14">
        <v>148</v>
      </c>
      <c r="Y14">
        <v>244.19999999999999</v>
      </c>
      <c r="Z14">
        <v>54</v>
      </c>
    </row>
    <row r="15" spans="2:26" ht="14.5">
      <c r="B15">
        <v>10.26</v>
      </c>
      <c r="C15">
        <v>184</v>
      </c>
      <c r="D15">
        <v>4.5099999999999998</v>
      </c>
      <c r="E15">
        <v>310</v>
      </c>
      <c r="F15">
        <v>151</v>
      </c>
      <c r="G15">
        <v>8.6199999999999992</v>
      </c>
      <c r="H15">
        <v>5.1500000000000004</v>
      </c>
      <c r="I15">
        <v>12.630000000000001</v>
      </c>
      <c r="J15">
        <v>11.35</v>
      </c>
      <c r="K15">
        <v>112</v>
      </c>
      <c r="L15">
        <v>234</v>
      </c>
      <c r="M15">
        <v>49</v>
      </c>
      <c r="N15">
        <v>783</v>
      </c>
      <c r="O15">
        <v>5.4299999999999997</v>
      </c>
      <c r="P15">
        <v>14.800000000000001</v>
      </c>
      <c r="Q15">
        <v>465</v>
      </c>
      <c r="R15">
        <v>6.7699999999999996</v>
      </c>
      <c r="S15">
        <v>276.19999999999999</v>
      </c>
      <c r="T15">
        <v>3.5600000000000001</v>
      </c>
      <c r="U15">
        <v>621</v>
      </c>
      <c r="V15">
        <v>5.4299999999999997</v>
      </c>
      <c r="W15">
        <v>7.0300000000000002</v>
      </c>
      <c r="X15">
        <v>148.19999999999999</v>
      </c>
      <c r="Y15">
        <v>244.90000000000001</v>
      </c>
      <c r="Z15">
        <v>53.5</v>
      </c>
    </row>
    <row r="16" spans="1:26" ht="14.5">
      <c r="A16" t="s">
        <v>27</v>
      </c>
      <c r="B16">
        <v>10.42</v>
      </c>
      <c r="C16">
        <v>183</v>
      </c>
      <c r="D16">
        <v>4.5199999999999996</v>
      </c>
      <c r="E16">
        <v>321</v>
      </c>
      <c r="F16">
        <v>150</v>
      </c>
      <c r="G16">
        <v>8.7100000000000009</v>
      </c>
      <c r="H16">
        <v>5.0300000000000002</v>
      </c>
      <c r="I16">
        <v>13.029999999999999</v>
      </c>
      <c r="J16">
        <v>11.32</v>
      </c>
      <c r="K16">
        <v>112.7</v>
      </c>
      <c r="L16">
        <v>236</v>
      </c>
      <c r="M16">
        <v>49.200000000000003</v>
      </c>
      <c r="N16">
        <v>797</v>
      </c>
      <c r="O16">
        <v>5.4500000000000002</v>
      </c>
      <c r="P16">
        <v>14.800000000000001</v>
      </c>
      <c r="Q16">
        <v>475</v>
      </c>
      <c r="R16">
        <v>6.7199999999999998</v>
      </c>
      <c r="S16">
        <v>272.89999999999998</v>
      </c>
      <c r="T16">
        <v>3.5299999999999998</v>
      </c>
      <c r="U16">
        <v>618</v>
      </c>
      <c r="V16">
        <v>5.4299999999999997</v>
      </c>
      <c r="W16">
        <v>7.1299999999999999</v>
      </c>
      <c r="X16">
        <v>148.5</v>
      </c>
      <c r="Y16">
        <v>253.40000000000001</v>
      </c>
      <c r="Z16">
        <v>55.299999999999997</v>
      </c>
    </row>
    <row r="17" spans="1:26" ht="14.5">
      <c r="A17" s="9">
        <v>45143</v>
      </c>
      <c r="B17">
        <v>10.449999999999999</v>
      </c>
      <c r="C17">
        <v>182</v>
      </c>
      <c r="D17">
        <v>4.5499999999999998</v>
      </c>
      <c r="E17">
        <v>317</v>
      </c>
      <c r="F17">
        <v>151</v>
      </c>
      <c r="G17">
        <v>8.6699999999999999</v>
      </c>
      <c r="H17">
        <v>5.04</v>
      </c>
      <c r="I17">
        <v>12.890000000000001</v>
      </c>
      <c r="J17">
        <v>11.34</v>
      </c>
      <c r="K17">
        <v>112.5</v>
      </c>
      <c r="L17">
        <v>234</v>
      </c>
      <c r="M17">
        <v>48.5</v>
      </c>
      <c r="N17">
        <v>772</v>
      </c>
      <c r="O17">
        <v>5.4199999999999999</v>
      </c>
      <c r="P17">
        <v>14.6</v>
      </c>
      <c r="Q17">
        <v>479</v>
      </c>
      <c r="R17">
        <v>6.79</v>
      </c>
      <c r="S17">
        <v>274.39999999999998</v>
      </c>
      <c r="T17">
        <v>3.4900000000000002</v>
      </c>
      <c r="U17">
        <v>622</v>
      </c>
      <c r="V17">
        <v>5.4100000000000001</v>
      </c>
      <c r="W17">
        <v>7.0800000000000001</v>
      </c>
      <c r="X17">
        <v>148.09999999999999</v>
      </c>
      <c r="Y17">
        <v>250.5</v>
      </c>
      <c r="Z17">
        <v>55.200000000000003</v>
      </c>
    </row>
    <row r="18" spans="2:26" ht="14.5">
      <c r="B18">
        <v>10.4</v>
      </c>
      <c r="C18">
        <v>183</v>
      </c>
      <c r="D18">
        <v>4.5099999999999998</v>
      </c>
      <c r="E18">
        <v>313</v>
      </c>
      <c r="F18">
        <v>152</v>
      </c>
      <c r="G18">
        <v>8.7799999999999994</v>
      </c>
      <c r="H18">
        <v>5.1100000000000003</v>
      </c>
      <c r="I18">
        <v>13</v>
      </c>
      <c r="J18">
        <v>11.48</v>
      </c>
      <c r="K18">
        <v>112.2</v>
      </c>
      <c r="L18">
        <v>231</v>
      </c>
      <c r="M18">
        <v>48.700000000000003</v>
      </c>
      <c r="N18">
        <v>791</v>
      </c>
      <c r="O18">
        <v>5.4100000000000001</v>
      </c>
      <c r="P18">
        <v>15</v>
      </c>
      <c r="Q18">
        <v>467</v>
      </c>
      <c r="R18">
        <v>6.71</v>
      </c>
      <c r="S18">
        <v>272</v>
      </c>
      <c r="T18">
        <v>3.4900000000000002</v>
      </c>
      <c r="U18">
        <v>618</v>
      </c>
      <c r="V18">
        <v>5.4500000000000002</v>
      </c>
      <c r="W18">
        <v>7.0199999999999996</v>
      </c>
      <c r="X18">
        <v>148.30000000000001</v>
      </c>
      <c r="Y18">
        <v>251.80000000000001</v>
      </c>
      <c r="Z18">
        <v>54.899999999999999</v>
      </c>
    </row>
    <row r="19" spans="2:26" ht="14.5">
      <c r="B19">
        <v>10.470000000000001</v>
      </c>
      <c r="C19">
        <v>182</v>
      </c>
      <c r="D19">
        <v>4.54</v>
      </c>
      <c r="E19">
        <v>312</v>
      </c>
      <c r="F19">
        <v>152</v>
      </c>
      <c r="G19">
        <v>8.7899999999999991</v>
      </c>
      <c r="H19">
        <v>5.1100000000000003</v>
      </c>
      <c r="I19">
        <v>12.949999999999999</v>
      </c>
      <c r="J19">
        <v>11.470000000000001</v>
      </c>
      <c r="K19">
        <v>112.90000000000001</v>
      </c>
      <c r="L19">
        <v>233</v>
      </c>
      <c r="M19">
        <v>48.600000000000001</v>
      </c>
      <c r="N19">
        <v>805</v>
      </c>
      <c r="O19">
        <v>5.4900000000000002</v>
      </c>
      <c r="P19">
        <v>15</v>
      </c>
      <c r="Q19">
        <v>471</v>
      </c>
      <c r="R19">
        <v>6.75</v>
      </c>
      <c r="S19">
        <v>271.80000000000001</v>
      </c>
      <c r="T19">
        <v>3.4700000000000002</v>
      </c>
      <c r="U19">
        <v>621</v>
      </c>
      <c r="V19">
        <v>5.3399999999999999</v>
      </c>
      <c r="W19">
        <v>7.1299999999999999</v>
      </c>
      <c r="X19">
        <v>148</v>
      </c>
      <c r="Y19">
        <v>251.90000000000001</v>
      </c>
      <c r="Z19">
        <v>54.5</v>
      </c>
    </row>
    <row r="20" spans="1:26" ht="14.5">
      <c r="A20" t="s">
        <v>28</v>
      </c>
      <c r="B20">
        <v>10.32</v>
      </c>
      <c r="C20">
        <v>183</v>
      </c>
      <c r="D20">
        <v>4.5199999999999996</v>
      </c>
      <c r="E20">
        <v>306</v>
      </c>
      <c r="F20">
        <v>152</v>
      </c>
      <c r="G20">
        <v>8.5399999999999991</v>
      </c>
      <c r="H20">
        <v>5.2300000000000004</v>
      </c>
      <c r="I20">
        <v>12.68</v>
      </c>
      <c r="J20">
        <v>11.449999999999999</v>
      </c>
      <c r="K20">
        <v>114</v>
      </c>
      <c r="L20">
        <v>228</v>
      </c>
      <c r="M20">
        <v>48</v>
      </c>
      <c r="N20">
        <v>817</v>
      </c>
      <c r="O20">
        <v>5.46</v>
      </c>
      <c r="P20">
        <v>14.1</v>
      </c>
      <c r="Q20">
        <v>467</v>
      </c>
      <c r="R20">
        <v>6.7999999999999998</v>
      </c>
      <c r="S20">
        <v>273.60000000000002</v>
      </c>
      <c r="T20">
        <v>3.7000000000000002</v>
      </c>
      <c r="U20">
        <v>658</v>
      </c>
      <c r="V20">
        <v>5.2000000000000002</v>
      </c>
      <c r="W20">
        <v>7.0499999999999998</v>
      </c>
      <c r="X20">
        <v>147.5</v>
      </c>
      <c r="Y20">
        <v>249.40000000000001</v>
      </c>
      <c r="Z20">
        <v>54.100000000000001</v>
      </c>
    </row>
    <row r="21" spans="1:26" ht="14.5">
      <c r="A21" s="9">
        <v>45144</v>
      </c>
      <c r="B21">
        <v>10.529999999999999</v>
      </c>
      <c r="C21">
        <v>181</v>
      </c>
      <c r="D21">
        <v>4.5300000000000002</v>
      </c>
      <c r="E21">
        <v>309</v>
      </c>
      <c r="F21">
        <v>152</v>
      </c>
      <c r="G21">
        <v>8.6099999999999994</v>
      </c>
      <c r="H21">
        <v>5.2400000000000002</v>
      </c>
      <c r="I21">
        <v>12.65</v>
      </c>
      <c r="J21">
        <v>11.42</v>
      </c>
      <c r="K21">
        <v>112.8</v>
      </c>
      <c r="L21">
        <v>234</v>
      </c>
      <c r="M21">
        <v>48.200000000000003</v>
      </c>
      <c r="N21">
        <v>824</v>
      </c>
      <c r="O21">
        <v>5.5099999999999998</v>
      </c>
      <c r="P21">
        <v>14.5</v>
      </c>
      <c r="Q21">
        <v>467</v>
      </c>
      <c r="R21">
        <v>6.7999999999999998</v>
      </c>
      <c r="S21">
        <v>273.60000000000002</v>
      </c>
      <c r="T21">
        <v>3.71</v>
      </c>
      <c r="U21">
        <v>649</v>
      </c>
      <c r="V21">
        <v>5.3099999999999996</v>
      </c>
      <c r="W21">
        <v>7.04</v>
      </c>
      <c r="X21">
        <v>148.5</v>
      </c>
      <c r="Y21">
        <v>250.80000000000001</v>
      </c>
      <c r="Z21">
        <v>54</v>
      </c>
    </row>
    <row r="22" spans="2:26" ht="14.5">
      <c r="B22">
        <v>10.470000000000001</v>
      </c>
      <c r="C22">
        <v>182</v>
      </c>
      <c r="D22">
        <v>4.5099999999999998</v>
      </c>
      <c r="E22">
        <v>310</v>
      </c>
      <c r="F22">
        <v>152</v>
      </c>
      <c r="G22">
        <v>8.5099999999999998</v>
      </c>
      <c r="H22">
        <v>5.1600000000000001</v>
      </c>
      <c r="I22">
        <v>12.73</v>
      </c>
      <c r="J22">
        <v>11.44</v>
      </c>
      <c r="K22">
        <v>112.90000000000001</v>
      </c>
      <c r="L22">
        <v>235</v>
      </c>
      <c r="M22">
        <v>50.200000000000003</v>
      </c>
      <c r="N22">
        <v>821</v>
      </c>
      <c r="O22">
        <v>5.46</v>
      </c>
      <c r="P22">
        <v>12.800000000000001</v>
      </c>
      <c r="Q22">
        <v>457</v>
      </c>
      <c r="R22">
        <v>6.7699999999999996</v>
      </c>
      <c r="S22">
        <v>273.89999999999998</v>
      </c>
      <c r="T22">
        <v>3.7000000000000002</v>
      </c>
      <c r="U22">
        <v>656</v>
      </c>
      <c r="V22">
        <v>5.2199999999999998</v>
      </c>
      <c r="W22">
        <v>7.1200000000000001</v>
      </c>
      <c r="X22">
        <v>149</v>
      </c>
      <c r="Y22">
        <v>250.90000000000001</v>
      </c>
      <c r="Z22">
        <v>54.100000000000001</v>
      </c>
    </row>
    <row r="23" spans="2:26" ht="14.5">
      <c r="B23">
        <v>10.44</v>
      </c>
      <c r="C23">
        <v>181</v>
      </c>
      <c r="D23">
        <v>4.5300000000000002</v>
      </c>
      <c r="E23">
        <v>311</v>
      </c>
      <c r="F23">
        <v>152</v>
      </c>
      <c r="G23">
        <v>8.4800000000000004</v>
      </c>
      <c r="H23">
        <v>5.1900000000000004</v>
      </c>
      <c r="I23">
        <v>12.5</v>
      </c>
      <c r="J23">
        <v>11.380000000000001</v>
      </c>
      <c r="K23">
        <v>113.5</v>
      </c>
      <c r="L23">
        <v>235</v>
      </c>
      <c r="M23">
        <v>49.5</v>
      </c>
      <c r="N23">
        <v>825</v>
      </c>
      <c r="O23">
        <v>5.5300000000000002</v>
      </c>
      <c r="P23">
        <v>13.9</v>
      </c>
      <c r="Q23">
        <v>465</v>
      </c>
      <c r="R23">
        <v>6.6799999999999997</v>
      </c>
      <c r="S23">
        <v>273.89999999999998</v>
      </c>
      <c r="T23">
        <v>3.71</v>
      </c>
      <c r="U23">
        <v>652</v>
      </c>
      <c r="V23">
        <v>5.2800000000000002</v>
      </c>
      <c r="W23">
        <v>7.1100000000000003</v>
      </c>
      <c r="X23">
        <v>148.5</v>
      </c>
      <c r="Y23">
        <v>251.90000000000001</v>
      </c>
      <c r="Z23">
        <v>53.799999999999997</v>
      </c>
    </row>
    <row r="24" spans="1:26" ht="14.5">
      <c r="A24" t="s">
        <v>29</v>
      </c>
      <c r="B24">
        <v>10.539999999999999</v>
      </c>
      <c r="C24">
        <v>178</v>
      </c>
      <c r="D24">
        <v>4.5599999999999996</v>
      </c>
      <c r="F24">
        <v>152</v>
      </c>
      <c r="G24">
        <v>7.8700000000000001</v>
      </c>
      <c r="H24">
        <v>5.4800000000000004</v>
      </c>
      <c r="I24">
        <v>12.68</v>
      </c>
      <c r="J24">
        <v>11.68</v>
      </c>
      <c r="K24">
        <v>113.8</v>
      </c>
      <c r="L24">
        <v>231</v>
      </c>
      <c r="M24">
        <v>49.600000000000001</v>
      </c>
      <c r="N24">
        <v>826</v>
      </c>
      <c r="O24">
        <v>5.5300000000000002</v>
      </c>
      <c r="P24">
        <v>14.9</v>
      </c>
      <c r="Q24">
        <v>477</v>
      </c>
      <c r="R24">
        <v>6.7199999999999998</v>
      </c>
      <c r="S24">
        <v>277.19999999999999</v>
      </c>
      <c r="T24">
        <v>3.7000000000000002</v>
      </c>
      <c r="U24">
        <v>653</v>
      </c>
      <c r="V24">
        <v>5.21</v>
      </c>
      <c r="W24">
        <v>7.2000000000000002</v>
      </c>
      <c r="X24">
        <v>148.59999999999999</v>
      </c>
      <c r="Y24">
        <v>254.5</v>
      </c>
      <c r="Z24">
        <v>55.299999999999997</v>
      </c>
    </row>
    <row r="25" spans="1:26" ht="14.5">
      <c r="A25" s="9">
        <v>45145</v>
      </c>
      <c r="B25">
        <v>10.49</v>
      </c>
      <c r="C25">
        <v>174</v>
      </c>
      <c r="D25">
        <v>4.5599999999999996</v>
      </c>
      <c r="F25">
        <v>153</v>
      </c>
      <c r="G25">
        <v>7.8399999999999999</v>
      </c>
      <c r="H25">
        <v>5.5199999999999996</v>
      </c>
      <c r="I25">
        <v>12.720000000000001</v>
      </c>
      <c r="J25">
        <v>11.56</v>
      </c>
      <c r="K25">
        <v>114.8</v>
      </c>
      <c r="L25">
        <v>234</v>
      </c>
      <c r="M25">
        <v>49.799999999999997</v>
      </c>
      <c r="N25">
        <v>822</v>
      </c>
      <c r="O25">
        <v>5.4500000000000002</v>
      </c>
      <c r="P25">
        <v>14.6</v>
      </c>
      <c r="Q25">
        <v>479</v>
      </c>
      <c r="R25">
        <v>6.7400000000000002</v>
      </c>
      <c r="S25">
        <v>276</v>
      </c>
      <c r="T25">
        <v>3.7400000000000002</v>
      </c>
      <c r="U25">
        <v>655</v>
      </c>
      <c r="V25">
        <v>5.29</v>
      </c>
      <c r="W25">
        <v>7.1900000000000004</v>
      </c>
      <c r="X25">
        <v>148.5</v>
      </c>
      <c r="Y25">
        <v>252.09999999999999</v>
      </c>
      <c r="Z25">
        <v>54.899999999999999</v>
      </c>
    </row>
    <row r="26" spans="2:26" ht="14.5">
      <c r="B26">
        <v>10.460000000000001</v>
      </c>
      <c r="C26">
        <v>176</v>
      </c>
      <c r="D26">
        <v>4.5</v>
      </c>
      <c r="F26">
        <v>152</v>
      </c>
      <c r="G26">
        <v>7.8799999999999999</v>
      </c>
      <c r="H26">
        <v>5.5099999999999998</v>
      </c>
      <c r="I26">
        <v>12.74</v>
      </c>
      <c r="J26">
        <v>11.550000000000001</v>
      </c>
      <c r="K26">
        <v>113.5</v>
      </c>
      <c r="L26">
        <v>234</v>
      </c>
      <c r="M26">
        <v>49.600000000000001</v>
      </c>
      <c r="N26">
        <v>813</v>
      </c>
      <c r="O26">
        <v>5.4299999999999997</v>
      </c>
      <c r="P26">
        <v>15</v>
      </c>
      <c r="Q26">
        <v>484</v>
      </c>
      <c r="R26">
        <v>6.7400000000000002</v>
      </c>
      <c r="S26">
        <v>273.69999999999999</v>
      </c>
      <c r="T26">
        <v>3.7400000000000002</v>
      </c>
      <c r="U26">
        <v>661</v>
      </c>
      <c r="V26">
        <v>5.21</v>
      </c>
      <c r="W26">
        <v>7.1299999999999999</v>
      </c>
      <c r="X26">
        <v>148.80000000000001</v>
      </c>
      <c r="Y26">
        <v>252.09999999999999</v>
      </c>
      <c r="Z26">
        <v>54.700000000000003</v>
      </c>
    </row>
    <row r="27" spans="2:26" ht="14.5">
      <c r="B27">
        <v>10.5</v>
      </c>
      <c r="C27">
        <v>177</v>
      </c>
      <c r="D27">
        <v>4.5599999999999996</v>
      </c>
      <c r="F27">
        <v>153</v>
      </c>
      <c r="G27">
        <v>7.9400000000000004</v>
      </c>
      <c r="H27">
        <v>5.4199999999999999</v>
      </c>
      <c r="I27">
        <v>12.710000000000001</v>
      </c>
      <c r="J27">
        <v>11.57</v>
      </c>
      <c r="K27">
        <v>113.59999999999999</v>
      </c>
      <c r="L27">
        <v>231</v>
      </c>
      <c r="M27">
        <v>50</v>
      </c>
      <c r="N27">
        <v>834</v>
      </c>
      <c r="O27">
        <v>5.5800000000000001</v>
      </c>
      <c r="P27">
        <v>14.6</v>
      </c>
      <c r="Q27">
        <v>484</v>
      </c>
      <c r="R27">
        <v>6.7300000000000004</v>
      </c>
      <c r="S27">
        <v>277</v>
      </c>
      <c r="T27">
        <v>3.7400000000000002</v>
      </c>
      <c r="U27">
        <v>656</v>
      </c>
      <c r="V27">
        <v>5.3200000000000003</v>
      </c>
      <c r="W27">
        <v>7.0999999999999996</v>
      </c>
      <c r="X27">
        <v>148.69999999999999</v>
      </c>
      <c r="Y27">
        <v>254.5</v>
      </c>
      <c r="Z27">
        <v>54.700000000000003</v>
      </c>
    </row>
    <row r="28" spans="1:26" ht="14.5">
      <c r="A28" s="3" t="s">
        <v>30</v>
      </c>
      <c r="B28" s="4">
        <f>AVERAGE(B8:B27)</f>
        <v>10.4025</v>
      </c>
      <c r="C28" s="6">
        <f>AVERAGE(C8:C27)</f>
        <v>181.90000000000001</v>
      </c>
      <c r="D28" s="4">
        <f>AVERAGE(D8:D27)</f>
        <v>4.5290000000000008</v>
      </c>
      <c r="E28" s="6">
        <f>AVERAGE(E8:E27)</f>
        <v>313.875</v>
      </c>
      <c r="F28" s="4">
        <f>AVERAGE(F8:F27)</f>
        <v>151.94999999999999</v>
      </c>
      <c r="G28" s="6">
        <f>AVERAGE(G8:G27)</f>
        <v>8.4284999999999997</v>
      </c>
      <c r="H28" s="6">
        <f>AVERAGE(H8:H27)</f>
        <v>5.2759999999999998</v>
      </c>
      <c r="I28" s="4">
        <f>AVERAGE(I8:I27)</f>
        <v>12.754000000000001</v>
      </c>
      <c r="J28" s="4">
        <f>AVERAGE(J8:J27)</f>
        <v>11.486499999999999</v>
      </c>
      <c r="K28" s="4">
        <f>AVERAGE(K8:K27)</f>
        <v>113.39000000000001</v>
      </c>
      <c r="L28" s="4">
        <f>AVERAGE(L8:L27)</f>
        <v>234.15000000000001</v>
      </c>
      <c r="M28" s="6">
        <f>AVERAGE(M8:M27)</f>
        <v>49.240000000000009</v>
      </c>
      <c r="N28" s="4">
        <f>AVERAGE(N8:N27)</f>
        <v>802.95000000000005</v>
      </c>
      <c r="O28" s="6">
        <f>AVERAGE(O8:O27)</f>
        <v>5.4809999999999999</v>
      </c>
      <c r="P28" s="6">
        <f>AVERAGE(P8:P27)</f>
        <v>14.505000000000001</v>
      </c>
      <c r="Q28" s="4">
        <f>AVERAGE(Q8:Q27)</f>
        <v>475.69999999999999</v>
      </c>
      <c r="R28" s="6">
        <f>AVERAGE(R8:R27)</f>
        <v>6.7359999999999989</v>
      </c>
      <c r="S28" s="6">
        <f>AVERAGE(S8:S27)</f>
        <v>274.66999999999996</v>
      </c>
      <c r="T28" s="4">
        <f>AVERAGE(T8:T27)</f>
        <v>3.6060000000000003</v>
      </c>
      <c r="U28" s="6">
        <f>AVERAGE(U8:U27)</f>
        <v>635.25</v>
      </c>
      <c r="V28" s="4">
        <f>AVERAGE(V8:V27)</f>
        <v>5.3474999999999993</v>
      </c>
      <c r="W28" s="6">
        <f>AVERAGE(W8:W27)</f>
        <v>6.8680000000000003</v>
      </c>
      <c r="X28" s="4">
        <f>AVERAGE(X8:X27)</f>
        <v>148.29500000000002</v>
      </c>
      <c r="Y28" s="4">
        <f>AVERAGE(Y8:Y27)</f>
        <v>250.26500000000004</v>
      </c>
      <c r="Z28" s="6">
        <f>AVERAGE(Z8:Z27)</f>
        <v>54.350000000000001</v>
      </c>
    </row>
    <row r="29" spans="1:26" ht="14.5">
      <c r="A29" s="3" t="s">
        <v>31</v>
      </c>
      <c r="B29" s="4">
        <f>STDEV(B8:B27)</f>
        <v>0.086260010860677513</v>
      </c>
      <c r="C29" s="6">
        <f>STDEV(C8:C27)</f>
        <v>3.322966334942004</v>
      </c>
      <c r="D29" s="4">
        <f>STDEV(D8:D27)</f>
        <v>0.021496633763403331</v>
      </c>
      <c r="E29" s="6">
        <f>STDEV(E8:E27)</f>
        <v>5.5362442142665635</v>
      </c>
      <c r="F29" s="4">
        <f>STDEV(F8:F27)</f>
        <v>1.3562719801759986</v>
      </c>
      <c r="G29" s="6">
        <f>STDEV(G8:G27)</f>
        <v>0.3015272528487703</v>
      </c>
      <c r="H29" s="6">
        <f>STDEV(H8:H27)</f>
        <v>0.17463947826428319</v>
      </c>
      <c r="I29" s="4">
        <f>STDEV(I8:I27)</f>
        <v>0.13343241932272593</v>
      </c>
      <c r="J29" s="4">
        <f>STDEV(J8:J27)</f>
        <v>0.12978828914813556</v>
      </c>
      <c r="K29" s="4">
        <f>STDEV(K8:K27)</f>
        <v>0.91185178851089976</v>
      </c>
      <c r="L29" s="4">
        <f>STDEV(L8:L27)</f>
        <v>2.7961439613567078</v>
      </c>
      <c r="M29" s="6">
        <f>STDEV(M8:M27)</f>
        <v>0.73513335703910132</v>
      </c>
      <c r="N29" s="4">
        <f>STDEV(N8:N27)</f>
        <v>18.997160452634965</v>
      </c>
      <c r="O29" s="6">
        <f>STDEV(O8:O27)</f>
        <v>0.04587167455321197</v>
      </c>
      <c r="P29" s="6">
        <f>STDEV(P8:P27)</f>
        <v>0.55769733349682926</v>
      </c>
      <c r="Q29" s="4">
        <f>STDEV(Q8:Q27)</f>
        <v>14.253716043636885</v>
      </c>
      <c r="R29" s="6">
        <f>STDEV(R8:R27)</f>
        <v>0.048925292135319064</v>
      </c>
      <c r="S29" s="6">
        <f>STDEV(S8:S27)</f>
        <v>2.9725232945835938</v>
      </c>
      <c r="T29" s="4">
        <f>STDEV(T8:T27)</f>
        <v>0.10122408700242097</v>
      </c>
      <c r="U29" s="6">
        <f>STDEV(U8:U27)</f>
        <v>17.161385663597706</v>
      </c>
      <c r="V29" s="4">
        <f>STDEV(V8:V27)</f>
        <v>0.088844926994351078</v>
      </c>
      <c r="W29" s="6">
        <f>STDEV(W8:W27)</f>
        <v>0.92489316595001336</v>
      </c>
      <c r="X29" s="4">
        <f>STDEV(X8:X27)</f>
        <v>0.38590290570502256</v>
      </c>
      <c r="Y29" s="4">
        <f>STDEV(Y8:Y27)</f>
        <v>2.9799814552584407</v>
      </c>
      <c r="Z29" s="6">
        <f>STDEV(Z8:Z27)</f>
        <v>0.56707931311979731</v>
      </c>
    </row>
    <row r="30" spans="1:26" ht="14.5">
      <c r="A30" s="3" t="s">
        <v>32</v>
      </c>
      <c r="B30" s="5">
        <f>B29/B28</f>
        <v>0.0082922384869673176</v>
      </c>
      <c r="C30" s="5">
        <f>C29/C28</f>
        <v>0.018268094199791116</v>
      </c>
      <c r="D30" s="5">
        <f>D29/D28</f>
        <v>0.0047464415463465068</v>
      </c>
      <c r="E30" s="5">
        <f>E29/E28</f>
        <v>0.017638372646010557</v>
      </c>
      <c r="F30" s="5">
        <f>F29/F28</f>
        <v>0.0089257780860546154</v>
      </c>
      <c r="G30" s="5">
        <f>G29/G28</f>
        <v>0.035774723005133811</v>
      </c>
      <c r="H30" s="7">
        <f>H29/H28</f>
        <v>0.033100735076626836</v>
      </c>
      <c r="I30" s="5">
        <f>I29/I28</f>
        <v>0.010462005592184876</v>
      </c>
      <c r="J30" s="5">
        <f>J29/J28</f>
        <v>0.011299202467952428</v>
      </c>
      <c r="K30" s="5">
        <f>K29/K28</f>
        <v>0.0080417302099911776</v>
      </c>
      <c r="L30" s="5">
        <f>L29/L28</f>
        <v>0.011941678246238341</v>
      </c>
      <c r="M30" s="5">
        <f>M29/M28</f>
        <v>0.014929597015416352</v>
      </c>
      <c r="N30" s="5">
        <f>N29/N28</f>
        <v>0.023659207239099526</v>
      </c>
      <c r="O30" s="5">
        <f>O29/O28</f>
        <v>0.0083692163023557694</v>
      </c>
      <c r="P30" s="5">
        <f>P29/P28</f>
        <v>0.038448626921532524</v>
      </c>
      <c r="Q30" s="5">
        <f>Q29/Q28</f>
        <v>0.029963666267893388</v>
      </c>
      <c r="R30" s="5">
        <f>R29/R28</f>
        <v>0.0072632559583312162</v>
      </c>
      <c r="S30" s="5">
        <f>S29/S28</f>
        <v>0.010822162211321202</v>
      </c>
      <c r="T30" s="5">
        <f>T29/T28</f>
        <v>0.028071016916922063</v>
      </c>
      <c r="U30" s="5">
        <f>U29/U28</f>
        <v>0.027015168301609927</v>
      </c>
      <c r="V30" s="5">
        <f>V29/V28</f>
        <v>0.016614292098055369</v>
      </c>
      <c r="W30" s="5">
        <f>W29/W28</f>
        <v>0.13466703056930887</v>
      </c>
      <c r="X30" s="5">
        <f>X29/X28</f>
        <v>0.002602265118210476</v>
      </c>
      <c r="Y30" s="5">
        <f>Y29/Y28</f>
        <v>0.011907304078710329</v>
      </c>
      <c r="Z30" s="5">
        <f>Z29/Z28</f>
        <v>0.010433842007723961</v>
      </c>
    </row>
    <row r="31" spans="1:26" ht="14.5">
      <c r="A31" s="3" t="s">
        <v>33</v>
      </c>
      <c r="B31" s="3">
        <f>COUNT(B8:B27)</f>
        <v>20</v>
      </c>
      <c r="C31" s="3">
        <f>COUNT(C8:C27)</f>
        <v>20</v>
      </c>
      <c r="D31" s="3">
        <f>COUNT(D8:D27)</f>
        <v>20</v>
      </c>
      <c r="E31" s="3">
        <f>COUNT(E8:E27)</f>
        <v>16</v>
      </c>
      <c r="F31" s="3">
        <f>COUNT(F8:F27)</f>
        <v>20</v>
      </c>
      <c r="G31" s="3">
        <f>COUNT(G8:G27)</f>
        <v>20</v>
      </c>
      <c r="H31" s="3">
        <f>COUNT(H8:H27)</f>
        <v>20</v>
      </c>
      <c r="I31" s="3">
        <f>COUNT(I8:I27)</f>
        <v>20</v>
      </c>
      <c r="J31" s="3">
        <f>COUNT(J8:J27)</f>
        <v>20</v>
      </c>
      <c r="K31" s="3">
        <f>COUNT(K8:K27)</f>
        <v>20</v>
      </c>
      <c r="L31" s="3">
        <f>COUNT(L8:L27)</f>
        <v>20</v>
      </c>
      <c r="M31" s="3">
        <f>COUNT(M8:M27)</f>
        <v>20</v>
      </c>
      <c r="N31" s="3">
        <f>COUNT(N8:N27)</f>
        <v>20</v>
      </c>
      <c r="O31" s="3">
        <f>COUNT(O8:O27)</f>
        <v>20</v>
      </c>
      <c r="P31" s="3">
        <f>COUNT(P8:P27)</f>
        <v>20</v>
      </c>
      <c r="Q31" s="3">
        <f>COUNT(Q8:Q27)</f>
        <v>20</v>
      </c>
      <c r="R31" s="3">
        <f>COUNT(R8:R27)</f>
        <v>20</v>
      </c>
      <c r="S31" s="3">
        <f>COUNT(S8:S27)</f>
        <v>20</v>
      </c>
      <c r="T31" s="3">
        <f>COUNT(T8:T27)</f>
        <v>20</v>
      </c>
      <c r="U31" s="3">
        <f>COUNT(U8:U27)</f>
        <v>20</v>
      </c>
      <c r="V31" s="3">
        <f>COUNT(V8:V27)</f>
        <v>20</v>
      </c>
      <c r="W31" s="3">
        <f>COUNT(W8:W27)</f>
        <v>20</v>
      </c>
      <c r="X31" s="3">
        <f>COUNT(X8:X27)</f>
        <v>20</v>
      </c>
      <c r="Y31" s="3">
        <f>COUNT(Y8:Y27)</f>
        <v>20</v>
      </c>
      <c r="Z31" s="3">
        <f>COUNT(Z8:Z27)</f>
        <v>20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 RUNS PV-1</vt:lpstr>
      <vt:lpstr>20 RUNS PV-2</vt:lpstr>
      <vt:lpstr>4 RUNS PV-1 </vt:lpstr>
      <vt:lpstr>4 RUNS PV-2</vt:lpstr>
    </vt:vector>
  </TitlesOfParts>
  <Template/>
  <Manager/>
  <Company>Hewlett-Packard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Dimitri Pierre-lys</dc:creator>
  <cp:keywords/>
  <dc:description/>
  <cp:lastModifiedBy>Anne Leach</cp:lastModifiedBy>
  <dcterms:created xsi:type="dcterms:W3CDTF">2009-06-04T18:12:41Z</dcterms:created>
  <dcterms:modified xsi:type="dcterms:W3CDTF">2023-08-10T16:06:29Z</dcterms:modified>
  <cp:category/>
</cp:coreProperties>
</file>